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 H\Documents\GitHub\Resilience-Project\qPCR data\6232015\New\"/>
    </mc:Choice>
  </mc:AlternateContent>
  <bookViews>
    <workbookView xWindow="0" yWindow="0" windowWidth="28800" windowHeight="12435" activeTab="1"/>
  </bookViews>
  <sheets>
    <sheet name="Miner_1276484049_102106_Analyze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N37" i="1" l="1"/>
  <c r="AJ37" i="1"/>
  <c r="AW47" i="1"/>
  <c r="AX47" i="1"/>
  <c r="AY47" i="1"/>
  <c r="AZ47" i="1"/>
  <c r="BA47" i="1"/>
  <c r="AV47" i="1"/>
  <c r="AQ47" i="1"/>
  <c r="AR47" i="1"/>
  <c r="AS47" i="1"/>
  <c r="AT47" i="1"/>
  <c r="AU47" i="1"/>
  <c r="AP47" i="1"/>
  <c r="AK47" i="1"/>
  <c r="AL47" i="1"/>
  <c r="AM47" i="1"/>
  <c r="AN47" i="1"/>
  <c r="AO47" i="1"/>
  <c r="AJ47" i="1"/>
  <c r="AE47" i="1"/>
  <c r="AF47" i="1"/>
  <c r="AG47" i="1"/>
  <c r="AH47" i="1"/>
  <c r="AI47" i="1"/>
  <c r="AD47" i="1"/>
  <c r="X47" i="1"/>
  <c r="Y47" i="1"/>
  <c r="Z47" i="1"/>
  <c r="AA47" i="1"/>
  <c r="AB47" i="1"/>
  <c r="AC47" i="1"/>
  <c r="W47" i="1"/>
  <c r="Q47" i="1"/>
  <c r="R47" i="1"/>
  <c r="S47" i="1"/>
  <c r="T47" i="1"/>
  <c r="U47" i="1"/>
  <c r="V47" i="1"/>
  <c r="P47" i="1"/>
  <c r="J47" i="1"/>
  <c r="K47" i="1"/>
  <c r="L47" i="1"/>
  <c r="M47" i="1"/>
  <c r="N47" i="1"/>
  <c r="O47" i="1"/>
  <c r="I47" i="1"/>
  <c r="C47" i="1"/>
  <c r="D47" i="1"/>
  <c r="E47" i="1"/>
  <c r="F47" i="1"/>
  <c r="G47" i="1"/>
  <c r="H47" i="1"/>
  <c r="B47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43" i="1"/>
  <c r="C37" i="1"/>
  <c r="D37" i="1"/>
  <c r="E37" i="1"/>
  <c r="F37" i="1"/>
  <c r="G37" i="1"/>
  <c r="H37" i="1"/>
  <c r="I37" i="1"/>
  <c r="J37" i="1"/>
  <c r="K37" i="1"/>
  <c r="L37" i="1"/>
  <c r="M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37" i="1"/>
</calcChain>
</file>

<file path=xl/sharedStrings.xml><?xml version="1.0" encoding="utf-8"?>
<sst xmlns="http://schemas.openxmlformats.org/spreadsheetml/2006/main" count="901" uniqueCount="153">
  <si>
    <t>SampleNames:</t>
  </si>
  <si>
    <t>TLR2.1_HC_1</t>
  </si>
  <si>
    <t>TLR2.1_NC_1</t>
  </si>
  <si>
    <t>TLR2.1_SC_1</t>
  </si>
  <si>
    <t>TLR2.1_HT_1</t>
  </si>
  <si>
    <t>TLR2.1_NT_1</t>
  </si>
  <si>
    <t>TLR2.1_ST_1</t>
  </si>
  <si>
    <t>TLR2.1_NTC_1</t>
  </si>
  <si>
    <t>TLR2.1_HC_2</t>
  </si>
  <si>
    <t>TLR2.1_NC_2</t>
  </si>
  <si>
    <t>TLR2.1_SC_2</t>
  </si>
  <si>
    <t>TLR2.1_HT_2</t>
  </si>
  <si>
    <t>TLR2.1_NT_2</t>
  </si>
  <si>
    <t>TLR2.1_ST_2</t>
  </si>
  <si>
    <t>TLR2.1_NTC_2</t>
  </si>
  <si>
    <t>TLR2.1_HC_3</t>
  </si>
  <si>
    <t>TLR2.1_NC_3</t>
  </si>
  <si>
    <t>TLR2.1_SC_3</t>
  </si>
  <si>
    <t>TLR2.1_HT_3</t>
  </si>
  <si>
    <t>TLR2.1_NT_3</t>
  </si>
  <si>
    <t>TLR2.1_ST_3</t>
  </si>
  <si>
    <t>TLR2.1_NTC_3</t>
  </si>
  <si>
    <t>TLR2.1_HC_4</t>
  </si>
  <si>
    <t>TLR2.1_NC_4</t>
  </si>
  <si>
    <t>TLR2.1_SC_4</t>
  </si>
  <si>
    <t>TLR2.1_HT_4</t>
  </si>
  <si>
    <t>TLR2.1_NT_4</t>
  </si>
  <si>
    <t>TLR2.1_ST_4</t>
  </si>
  <si>
    <t>TLR2.1_NTC_4</t>
  </si>
  <si>
    <t>TLR2.1_HC_5</t>
  </si>
  <si>
    <t>TLR2.1_NC_5</t>
  </si>
  <si>
    <t>TLR2.1_SC_5</t>
  </si>
  <si>
    <t>TLR2.1_HT_5</t>
  </si>
  <si>
    <t>TLR2.1_NT_5</t>
  </si>
  <si>
    <t>TLR2.1_ST_5</t>
  </si>
  <si>
    <t>TLR2.1_HC_6</t>
  </si>
  <si>
    <t>TLR2.1_NC_6</t>
  </si>
  <si>
    <t>TLR2.1_SC_6</t>
  </si>
  <si>
    <t>TLR2.1_HT_6</t>
  </si>
  <si>
    <t>TLR2.1_NT_6</t>
  </si>
  <si>
    <t>TLR2.1_ST_6</t>
  </si>
  <si>
    <t>TLR2.1_HC_7</t>
  </si>
  <si>
    <t>TLR2.1_NC_7</t>
  </si>
  <si>
    <t>TLR2.1_SC_7</t>
  </si>
  <si>
    <t>TLR2.1_HT_7</t>
  </si>
  <si>
    <t>TLR2.1_NT_7</t>
  </si>
  <si>
    <t>TLR2.1_ST_7</t>
  </si>
  <si>
    <t>TLR2.1_HC_8</t>
  </si>
  <si>
    <t>TLR2.1_NC_8</t>
  </si>
  <si>
    <t>TLR2.1_SC_8</t>
  </si>
  <si>
    <t>TLR2.1_HT_8</t>
  </si>
  <si>
    <t>TLR2.1_NT_8</t>
  </si>
  <si>
    <t>TLR2.1_ST_8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</si>
  <si>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</si>
  <si>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</si>
  <si>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</si>
  <si>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</si>
  <si>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</si>
  <si>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</si>
  <si>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</si>
  <si>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</si>
  <si>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</si>
  <si>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</si>
  <si>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</si>
  <si>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</si>
  <si>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</si>
  <si>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</si>
  <si>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</si>
  <si>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</si>
  <si>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</si>
  <si>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</si>
  <si>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</si>
  <si>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</si>
  <si>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</si>
  <si>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</si>
  <si>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TLR2.1_HC</t>
  </si>
  <si>
    <t>TLR2.1_NC</t>
  </si>
  <si>
    <t>TLR2.1_SC</t>
  </si>
  <si>
    <t>TLR2.1_HT</t>
  </si>
  <si>
    <t>TLR2.1_NT</t>
  </si>
  <si>
    <t>TLR2.1_ST</t>
  </si>
  <si>
    <t>TLR2.1_NTC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</si>
  <si>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</si>
  <si>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</si>
  <si>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</si>
  <si>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</si>
  <si>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</si>
  <si>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</si>
  <si>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</si>
  <si>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TLR2.1</t>
  </si>
  <si>
    <t>AverageEfficiency_OfGenes:</t>
  </si>
  <si>
    <t>Stdev_OfGenesEfficiency:</t>
  </si>
  <si>
    <t>MeanCV%_OfGenesEfficiencies</t>
  </si>
  <si>
    <t>MeanCV%_OfGenesCTs</t>
  </si>
  <si>
    <t>Actin_HC_1</t>
  </si>
  <si>
    <t>Actin_NC_1</t>
  </si>
  <si>
    <t>Actin_SC_1</t>
  </si>
  <si>
    <t>Actin_HT_1</t>
  </si>
  <si>
    <t>Actin_NT_1</t>
  </si>
  <si>
    <t>Actin_ST_1</t>
  </si>
  <si>
    <t>Actin_NTC_1</t>
  </si>
  <si>
    <t>Actin_HC_2</t>
  </si>
  <si>
    <t>Actin_NC_2</t>
  </si>
  <si>
    <t>Actin_SC_2</t>
  </si>
  <si>
    <t>Actin_HT_2</t>
  </si>
  <si>
    <t>Actin_NT_2</t>
  </si>
  <si>
    <t>Actin_ST_2</t>
  </si>
  <si>
    <t>Actin_NTC_2</t>
  </si>
  <si>
    <t>Actin_HC_3</t>
  </si>
  <si>
    <t>Actin_NC_3</t>
  </si>
  <si>
    <t>Actin_SC_3</t>
  </si>
  <si>
    <t>Actin_HT_3</t>
  </si>
  <si>
    <t>Actin_NT_3</t>
  </si>
  <si>
    <t>Actin_ST_3</t>
  </si>
  <si>
    <t>Actin_NTC_3</t>
  </si>
  <si>
    <t>Actin_HC_4</t>
  </si>
  <si>
    <t>Actin_NC_4</t>
  </si>
  <si>
    <t>Actin_SC_4</t>
  </si>
  <si>
    <t>Actin_HT_4</t>
  </si>
  <si>
    <t>Actin_NT_4</t>
  </si>
  <si>
    <t>Actin_ST_4</t>
  </si>
  <si>
    <t>Actin_NTC_4</t>
  </si>
  <si>
    <t>Actin_HC_5</t>
  </si>
  <si>
    <t>Actin_NC_5</t>
  </si>
  <si>
    <t>Actin_SC_5</t>
  </si>
  <si>
    <t>Actin_HT_5</t>
  </si>
  <si>
    <t>Actin_NT_5</t>
  </si>
  <si>
    <t>Actin_ST_5</t>
  </si>
  <si>
    <t>Actin_HC_6</t>
  </si>
  <si>
    <t>Actin_NC_6</t>
  </si>
  <si>
    <t>Actin_SC_6</t>
  </si>
  <si>
    <t>Actin_HT_6</t>
  </si>
  <si>
    <t>Actin_NT_6</t>
  </si>
  <si>
    <t>Actin_ST_6</t>
  </si>
  <si>
    <t>Actin_HC_7</t>
  </si>
  <si>
    <t>Actin_NC_7</t>
  </si>
  <si>
    <t>Actin_SC_7</t>
  </si>
  <si>
    <t>Actin_HT_7</t>
  </si>
  <si>
    <t>Actin_NT_7</t>
  </si>
  <si>
    <t>Actin_ST_7</t>
  </si>
  <si>
    <t>Actin_HC_8</t>
  </si>
  <si>
    <t>Actin_NC_8</t>
  </si>
  <si>
    <t>Actin_SC_8</t>
  </si>
  <si>
    <t>Actin_HT_8</t>
  </si>
  <si>
    <t>Actin_NT_8</t>
  </si>
  <si>
    <t>Normalized Sample Expression</t>
  </si>
  <si>
    <t>HC</t>
  </si>
  <si>
    <t>NC</t>
  </si>
  <si>
    <t>SC</t>
  </si>
  <si>
    <t>HT</t>
  </si>
  <si>
    <t>NT</t>
  </si>
  <si>
    <t>ST</t>
  </si>
  <si>
    <t>NTC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</si>
</sst>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Miner_1276484049_102106_Analyze!$B$53:$BA$53</c:f>
              <c:strCache>
                <c:ptCount val="52"/>
                <c:pt idx="0">
                  <c:v>HC</c:v>
                </c:pt>
                <c:pt idx="1">
                  <c:v>NC</c:v>
                </c:pt>
                <c:pt idx="2">
                  <c:v>SC</c:v>
                </c:pt>
                <c:pt idx="3">
                  <c:v>HT</c:v>
                </c:pt>
                <c:pt idx="4">
                  <c:v>NT</c:v>
                </c:pt>
                <c:pt idx="5">
                  <c:v>ST</c:v>
                </c:pt>
                <c:pt idx="6">
                  <c:v>NTC</c:v>
                </c:pt>
                <c:pt idx="7">
                  <c:v>HC</c:v>
                </c:pt>
                <c:pt idx="8">
                  <c:v>NC</c:v>
                </c:pt>
                <c:pt idx="9">
                  <c:v>SC</c:v>
                </c:pt>
                <c:pt idx="10">
                  <c:v>HT</c:v>
                </c:pt>
                <c:pt idx="11">
                  <c:v>NT</c:v>
                </c:pt>
                <c:pt idx="12">
                  <c:v>ST</c:v>
                </c:pt>
                <c:pt idx="13">
                  <c:v>NTC</c:v>
                </c:pt>
                <c:pt idx="14">
                  <c:v>HC</c:v>
                </c:pt>
                <c:pt idx="15">
                  <c:v>NC</c:v>
                </c:pt>
                <c:pt idx="16">
                  <c:v>SC</c:v>
                </c:pt>
                <c:pt idx="17">
                  <c:v>HT</c:v>
                </c:pt>
                <c:pt idx="18">
                  <c:v>NT</c:v>
                </c:pt>
                <c:pt idx="19">
                  <c:v>ST</c:v>
                </c:pt>
                <c:pt idx="20">
                  <c:v>NTC</c:v>
                </c:pt>
                <c:pt idx="21">
                  <c:v>HC</c:v>
                </c:pt>
                <c:pt idx="22">
                  <c:v>NC</c:v>
                </c:pt>
                <c:pt idx="23">
                  <c:v>SC</c:v>
                </c:pt>
                <c:pt idx="24">
                  <c:v>HT</c:v>
                </c:pt>
                <c:pt idx="25">
                  <c:v>NT</c:v>
                </c:pt>
                <c:pt idx="26">
                  <c:v>ST</c:v>
                </c:pt>
                <c:pt idx="27">
                  <c:v>NTC</c:v>
                </c:pt>
                <c:pt idx="28">
                  <c:v>HC</c:v>
                </c:pt>
                <c:pt idx="29">
                  <c:v>NC</c:v>
                </c:pt>
                <c:pt idx="30">
                  <c:v>SC</c:v>
                </c:pt>
                <c:pt idx="31">
                  <c:v>HT</c:v>
                </c:pt>
                <c:pt idx="32">
                  <c:v>NT</c:v>
                </c:pt>
                <c:pt idx="33">
                  <c:v>ST</c:v>
                </c:pt>
                <c:pt idx="34">
                  <c:v>HC</c:v>
                </c:pt>
                <c:pt idx="35">
                  <c:v>NC</c:v>
                </c:pt>
                <c:pt idx="36">
                  <c:v>SC</c:v>
                </c:pt>
                <c:pt idx="37">
                  <c:v>HT</c:v>
                </c:pt>
                <c:pt idx="38">
                  <c:v>NT</c:v>
                </c:pt>
                <c:pt idx="39">
                  <c:v>ST</c:v>
                </c:pt>
                <c:pt idx="40">
                  <c:v>HC</c:v>
                </c:pt>
                <c:pt idx="41">
                  <c:v>NC</c:v>
                </c:pt>
                <c:pt idx="42">
                  <c:v>SC</c:v>
                </c:pt>
                <c:pt idx="43">
                  <c:v>HT</c:v>
                </c:pt>
                <c:pt idx="44">
                  <c:v>NT</c:v>
                </c:pt>
                <c:pt idx="45">
                  <c:v>ST</c:v>
                </c:pt>
                <c:pt idx="46">
                  <c:v>HC</c:v>
                </c:pt>
                <c:pt idx="47">
                  <c:v>NC</c:v>
                </c:pt>
                <c:pt idx="48">
                  <c:v>SC</c:v>
                </c:pt>
                <c:pt idx="49">
                  <c:v>HT</c:v>
                </c:pt>
                <c:pt idx="50">
                  <c:v>NT</c:v>
                </c:pt>
                <c:pt idx="51">
                  <c:v>ST</c:v>
                </c:pt>
              </c:strCache>
            </c:strRef>
          </c:xVal>
          <c:yVal>
            <c:numRef>
              <c:f>Miner_1276484049_102106_Analyze!$B$54:$BA$54</c:f>
              <c:numCache>
                <c:formatCode>General</c:formatCode>
                <c:ptCount val="52"/>
                <c:pt idx="0">
                  <c:v>0</c:v>
                </c:pt>
                <c:pt idx="1">
                  <c:v>3.288901775847342E-3</c:v>
                </c:pt>
                <c:pt idx="2">
                  <c:v>0</c:v>
                </c:pt>
                <c:pt idx="3">
                  <c:v>0</c:v>
                </c:pt>
                <c:pt idx="4">
                  <c:v>2.3775749703178403E-3</c:v>
                </c:pt>
                <c:pt idx="5">
                  <c:v>6.3054846636530987E-3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1.0300507640070915E-2</c:v>
                </c:pt>
                <c:pt idx="10">
                  <c:v>0</c:v>
                </c:pt>
                <c:pt idx="11">
                  <c:v>3.0321451114827674E-3</c:v>
                </c:pt>
                <c:pt idx="12">
                  <c:v>4.8560499527585347E-3</c:v>
                </c:pt>
                <c:pt idx="13">
                  <c:v>0</c:v>
                </c:pt>
                <c:pt idx="14">
                  <c:v>0</c:v>
                </c:pt>
                <c:pt idx="15">
                  <c:v>8.3349469916044726E-4</c:v>
                </c:pt>
                <c:pt idx="16">
                  <c:v>7.0175113678931375E-3</c:v>
                </c:pt>
                <c:pt idx="17">
                  <c:v>1.4312201694066421E-3</c:v>
                </c:pt>
                <c:pt idx="18">
                  <c:v>1.5799091686368484E-2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3.2097935164538526E-3</c:v>
                </c:pt>
                <c:pt idx="23">
                  <c:v>0</c:v>
                </c:pt>
                <c:pt idx="24">
                  <c:v>7.5528593442461475E-3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3.0338389205522565E-3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1.7012940265421375E-3</c:v>
                </c:pt>
                <c:pt idx="36">
                  <c:v>1.0402204925540807E-2</c:v>
                </c:pt>
                <c:pt idx="37">
                  <c:v>0</c:v>
                </c:pt>
                <c:pt idx="38">
                  <c:v>1.153301576490955E-3</c:v>
                </c:pt>
                <c:pt idx="39">
                  <c:v>0</c:v>
                </c:pt>
                <c:pt idx="40">
                  <c:v>0</c:v>
                </c:pt>
                <c:pt idx="41">
                  <c:v>9.7863253684143665E-4</c:v>
                </c:pt>
                <c:pt idx="42">
                  <c:v>1.5634220778944321E-3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1.4802636305753954E-3</c:v>
                </c:pt>
                <c:pt idx="48">
                  <c:v>6.0827109516161998E-3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569584"/>
        <c:axId val="2127570672"/>
      </c:scatterChart>
      <c:valAx>
        <c:axId val="212756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570672"/>
        <c:crosses val="autoZero"/>
        <c:crossBetween val="midCat"/>
      </c:valAx>
      <c:valAx>
        <c:axId val="21275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7569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Sheet1!$D$1:$D$52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3.0338389205522565E-3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1.4312201694066421E-3</c:v>
                </c:pt>
                <c:pt idx="11">
                  <c:v>7.5528593442461475E-3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3.288901775847342E-3</c:v>
                </c:pt>
                <c:pt idx="17">
                  <c:v>0</c:v>
                </c:pt>
                <c:pt idx="18">
                  <c:v>8.3349469916044726E-4</c:v>
                </c:pt>
                <c:pt idx="19">
                  <c:v>3.2097935164538526E-3</c:v>
                </c:pt>
                <c:pt idx="20">
                  <c:v>0</c:v>
                </c:pt>
                <c:pt idx="21">
                  <c:v>1.7012940265421375E-3</c:v>
                </c:pt>
                <c:pt idx="22">
                  <c:v>9.7863253684143665E-4</c:v>
                </c:pt>
                <c:pt idx="23">
                  <c:v>1.4802636305753954E-3</c:v>
                </c:pt>
                <c:pt idx="24">
                  <c:v>2.3775749703178403E-3</c:v>
                </c:pt>
                <c:pt idx="25">
                  <c:v>3.0321451114827674E-3</c:v>
                </c:pt>
                <c:pt idx="26">
                  <c:v>1.5799091686368484E-2</c:v>
                </c:pt>
                <c:pt idx="27">
                  <c:v>0</c:v>
                </c:pt>
                <c:pt idx="28">
                  <c:v>0</c:v>
                </c:pt>
                <c:pt idx="29">
                  <c:v>1.153301576490955E-3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1.0300507640070915E-2</c:v>
                </c:pt>
                <c:pt idx="38">
                  <c:v>7.0175113678931375E-3</c:v>
                </c:pt>
                <c:pt idx="39">
                  <c:v>0</c:v>
                </c:pt>
                <c:pt idx="40">
                  <c:v>0</c:v>
                </c:pt>
                <c:pt idx="41">
                  <c:v>1.0402204925540807E-2</c:v>
                </c:pt>
                <c:pt idx="42">
                  <c:v>1.5634220778944321E-3</c:v>
                </c:pt>
                <c:pt idx="43">
                  <c:v>6.0827109516161998E-3</c:v>
                </c:pt>
                <c:pt idx="44">
                  <c:v>6.3054846636530987E-3</c:v>
                </c:pt>
                <c:pt idx="45">
                  <c:v>4.8560499527585347E-3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31568"/>
        <c:axId val="1795238640"/>
      </c:scatterChart>
      <c:valAx>
        <c:axId val="179523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38640"/>
        <c:crosses val="autoZero"/>
        <c:crossBetween val="midCat"/>
      </c:valAx>
      <c:valAx>
        <c:axId val="179523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31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519112</xdr:colOff>
      <xdr:row>55</xdr:row>
      <xdr:rowOff>157162</xdr:rowOff>
    </xdr:from>
    <xdr:to>
      <xdr:col>46</xdr:col>
      <xdr:colOff>214312</xdr:colOff>
      <xdr:row>70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12</xdr:row>
      <xdr:rowOff>157162</xdr:rowOff>
    </xdr:from>
    <xdr:to>
      <xdr:col>17</xdr:col>
      <xdr:colOff>133350</xdr:colOff>
      <xdr:row>27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4"/>
  <sheetViews>
    <sheetView topLeftCell="A19" workbookViewId="0">
      <selection activeCell="B42" sqref="B42:BA43"/>
    </sheetView>
  </sheetViews>
  <sheetFormatPr defaultRowHeight="15" x14ac:dyDescent="0.25"/>
  <cols>
    <col min="1" max="1" width="55.5703125" bestFit="1" customWidth="1"/>
    <col min="2" max="2" width="12" bestFit="1" customWidth="1"/>
    <col min="3" max="3" width="12.140625" bestFit="1" customWidth="1"/>
    <col min="4" max="4" width="11.7109375" bestFit="1" customWidth="1"/>
    <col min="5" max="5" width="11.85546875" bestFit="1" customWidth="1"/>
    <col min="6" max="6" width="12" bestFit="1" customWidth="1"/>
    <col min="14" max="14" width="12" bestFit="1" customWidth="1"/>
    <col min="31" max="31" width="15" customWidth="1"/>
    <col min="36" max="36" width="16.140625" customWidth="1"/>
    <col min="39" max="39" width="15.42578125" customWidth="1"/>
  </cols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 t="s">
        <v>53</v>
      </c>
      <c r="B2">
        <v>213.596</v>
      </c>
      <c r="C2">
        <v>5024</v>
      </c>
      <c r="D2">
        <v>4582.38</v>
      </c>
      <c r="E2">
        <v>221.654</v>
      </c>
      <c r="F2">
        <v>5049.4799999999996</v>
      </c>
      <c r="G2">
        <v>4533.3900000000003</v>
      </c>
      <c r="H2">
        <v>133144</v>
      </c>
      <c r="I2">
        <v>223.15</v>
      </c>
      <c r="J2">
        <v>5354.36</v>
      </c>
      <c r="K2">
        <v>4813.8900000000003</v>
      </c>
      <c r="L2">
        <v>59062.8</v>
      </c>
      <c r="M2">
        <v>4949</v>
      </c>
      <c r="N2">
        <v>5011.75</v>
      </c>
      <c r="O2">
        <v>143158</v>
      </c>
      <c r="P2">
        <v>57.708500000000001</v>
      </c>
      <c r="Q2">
        <v>6251.7</v>
      </c>
      <c r="R2">
        <v>5136.8500000000004</v>
      </c>
      <c r="S2">
        <v>6224.14</v>
      </c>
      <c r="T2">
        <v>4795.5</v>
      </c>
      <c r="U2">
        <v>584642</v>
      </c>
      <c r="V2">
        <v>17.402100000000001</v>
      </c>
      <c r="W2">
        <v>6206.21</v>
      </c>
      <c r="X2">
        <v>5779.77</v>
      </c>
      <c r="Y2">
        <v>6080.11</v>
      </c>
      <c r="Z2">
        <v>5058.68</v>
      </c>
      <c r="AA2" s="1">
        <v>2226190</v>
      </c>
      <c r="AB2">
        <v>4779.91</v>
      </c>
      <c r="AC2">
        <v>3571.4</v>
      </c>
      <c r="AD2">
        <v>5938.55</v>
      </c>
      <c r="AE2">
        <v>6290.77</v>
      </c>
      <c r="AF2">
        <v>5645.78</v>
      </c>
      <c r="AG2">
        <v>467352</v>
      </c>
      <c r="AH2">
        <v>4714.46</v>
      </c>
      <c r="AI2">
        <v>175.49199999999999</v>
      </c>
      <c r="AJ2">
        <v>483020</v>
      </c>
      <c r="AK2">
        <v>5860.48</v>
      </c>
      <c r="AL2">
        <v>5392.97</v>
      </c>
      <c r="AM2">
        <v>1098.5</v>
      </c>
      <c r="AN2">
        <v>4764.8500000000004</v>
      </c>
      <c r="AO2" s="1">
        <v>1577810</v>
      </c>
      <c r="AP2">
        <v>178919</v>
      </c>
      <c r="AQ2">
        <v>5929.58</v>
      </c>
      <c r="AR2">
        <v>5181.82</v>
      </c>
      <c r="AS2">
        <v>732.78</v>
      </c>
      <c r="AT2">
        <v>4635.95</v>
      </c>
      <c r="AU2" s="1">
        <v>1625920</v>
      </c>
      <c r="AV2">
        <v>5551.05</v>
      </c>
      <c r="AW2">
        <v>3350.79</v>
      </c>
      <c r="AX2">
        <v>4619.0600000000004</v>
      </c>
      <c r="AY2" s="1">
        <v>1575190</v>
      </c>
      <c r="AZ2" s="1">
        <v>1370360</v>
      </c>
      <c r="BA2" s="1">
        <v>1818280</v>
      </c>
    </row>
    <row r="3" spans="1:53" x14ac:dyDescent="0.25">
      <c r="A3" t="s">
        <v>54</v>
      </c>
      <c r="B3">
        <v>-0.51977899999999999</v>
      </c>
      <c r="C3">
        <v>-25.066099999999999</v>
      </c>
      <c r="D3">
        <v>-26.025400000000001</v>
      </c>
      <c r="E3">
        <v>-2.2108300000000001</v>
      </c>
      <c r="F3">
        <v>-24.8264</v>
      </c>
      <c r="G3">
        <v>-24.5319</v>
      </c>
      <c r="H3">
        <v>-20.189299999999999</v>
      </c>
      <c r="I3">
        <v>-0.399507</v>
      </c>
      <c r="J3">
        <v>-25.5471</v>
      </c>
      <c r="K3">
        <v>-22.9192</v>
      </c>
      <c r="L3">
        <v>-17.227399999999999</v>
      </c>
      <c r="M3">
        <v>-25.159600000000001</v>
      </c>
      <c r="N3">
        <v>-25.034099999999999</v>
      </c>
      <c r="O3">
        <v>-20.4695</v>
      </c>
      <c r="P3">
        <v>-1.70842</v>
      </c>
      <c r="Q3">
        <v>-24.9741</v>
      </c>
      <c r="R3">
        <v>-25.280100000000001</v>
      </c>
      <c r="S3">
        <v>-24.377199999999998</v>
      </c>
      <c r="T3">
        <v>-25.184200000000001</v>
      </c>
      <c r="U3">
        <v>-19.808499999999999</v>
      </c>
      <c r="V3">
        <v>-2.6487699999999998</v>
      </c>
      <c r="W3">
        <v>-24.583500000000001</v>
      </c>
      <c r="X3">
        <v>-25.270800000000001</v>
      </c>
      <c r="Y3">
        <v>-25.829499999999999</v>
      </c>
      <c r="Z3">
        <v>-25.637799999999999</v>
      </c>
      <c r="AA3">
        <v>-20.9239</v>
      </c>
      <c r="AB3">
        <v>-26.0687</v>
      </c>
      <c r="AC3">
        <v>-1.2400100000000001</v>
      </c>
      <c r="AD3">
        <v>-24.4923</v>
      </c>
      <c r="AE3">
        <v>-24.928899999999999</v>
      </c>
      <c r="AF3">
        <v>-25.991399999999999</v>
      </c>
      <c r="AG3">
        <v>-18.918299999999999</v>
      </c>
      <c r="AH3">
        <v>-26.073599999999999</v>
      </c>
      <c r="AI3">
        <v>-1.07544</v>
      </c>
      <c r="AJ3">
        <v>-23.578499999999998</v>
      </c>
      <c r="AK3">
        <v>-24.777999999999999</v>
      </c>
      <c r="AL3">
        <v>-24.365400000000001</v>
      </c>
      <c r="AM3">
        <v>-1.06968</v>
      </c>
      <c r="AN3">
        <v>-25.081499999999998</v>
      </c>
      <c r="AO3">
        <v>-17.114899999999999</v>
      </c>
      <c r="AP3">
        <v>-18.304600000000001</v>
      </c>
      <c r="AQ3">
        <v>-24.558599999999998</v>
      </c>
      <c r="AR3">
        <v>-24.924700000000001</v>
      </c>
      <c r="AS3">
        <v>-1.17578</v>
      </c>
      <c r="AT3">
        <v>-25.610499999999998</v>
      </c>
      <c r="AU3">
        <v>-17.148499999999999</v>
      </c>
      <c r="AV3">
        <v>-24.0945</v>
      </c>
      <c r="AW3">
        <v>-24.497499999999999</v>
      </c>
      <c r="AX3">
        <v>-24.834599999999998</v>
      </c>
      <c r="AY3">
        <v>-16.913399999999999</v>
      </c>
      <c r="AZ3">
        <v>-16.149999999999999</v>
      </c>
      <c r="BA3">
        <v>-18.238</v>
      </c>
    </row>
    <row r="4" spans="1:53" x14ac:dyDescent="0.25">
      <c r="A4" t="s">
        <v>55</v>
      </c>
      <c r="B4">
        <v>0.18485799999999999</v>
      </c>
      <c r="C4">
        <v>38.740600000000001</v>
      </c>
      <c r="D4">
        <v>37.554600000000001</v>
      </c>
      <c r="E4">
        <v>106.488</v>
      </c>
      <c r="F4">
        <v>39.346899999999998</v>
      </c>
      <c r="G4">
        <v>37.370899999999999</v>
      </c>
      <c r="H4">
        <v>54.595700000000001</v>
      </c>
      <c r="I4">
        <v>0.26073499999999999</v>
      </c>
      <c r="J4">
        <v>37.311700000000002</v>
      </c>
      <c r="K4">
        <v>36.180199999999999</v>
      </c>
      <c r="L4">
        <v>59.805999999999997</v>
      </c>
      <c r="M4">
        <v>37.852800000000002</v>
      </c>
      <c r="N4">
        <v>37.279200000000003</v>
      </c>
      <c r="O4">
        <v>53.674500000000002</v>
      </c>
      <c r="P4">
        <v>3.6130200000000001</v>
      </c>
      <c r="Q4">
        <v>39.1633</v>
      </c>
      <c r="R4">
        <v>37.852899999999998</v>
      </c>
      <c r="S4">
        <v>39.569299999999998</v>
      </c>
      <c r="T4">
        <v>37.289200000000001</v>
      </c>
      <c r="U4">
        <v>53.362400000000001</v>
      </c>
      <c r="V4">
        <v>15.9681</v>
      </c>
      <c r="W4">
        <v>36.769500000000001</v>
      </c>
      <c r="X4">
        <v>37.703299999999999</v>
      </c>
      <c r="Y4">
        <v>37.541400000000003</v>
      </c>
      <c r="Z4">
        <v>38.2879</v>
      </c>
      <c r="AA4">
        <v>55.912500000000001</v>
      </c>
      <c r="AB4">
        <v>37.974800000000002</v>
      </c>
      <c r="AC4">
        <v>2533.1999999999998</v>
      </c>
      <c r="AD4">
        <v>37.143700000000003</v>
      </c>
      <c r="AE4">
        <v>36.7973</v>
      </c>
      <c r="AF4">
        <v>37.688699999999997</v>
      </c>
      <c r="AG4">
        <v>52.5749</v>
      </c>
      <c r="AH4">
        <v>37.556800000000003</v>
      </c>
      <c r="AI4">
        <v>226.30600000000001</v>
      </c>
      <c r="AJ4">
        <v>51.929900000000004</v>
      </c>
      <c r="AK4">
        <v>38.048099999999998</v>
      </c>
      <c r="AL4">
        <v>36.800800000000002</v>
      </c>
      <c r="AM4">
        <v>1313.76</v>
      </c>
      <c r="AN4">
        <v>38.738100000000003</v>
      </c>
      <c r="AO4">
        <v>57.890700000000002</v>
      </c>
      <c r="AP4">
        <v>58.4831</v>
      </c>
      <c r="AQ4">
        <v>37.175600000000003</v>
      </c>
      <c r="AR4">
        <v>38.494300000000003</v>
      </c>
      <c r="AS4">
        <v>620.81600000000003</v>
      </c>
      <c r="AT4">
        <v>37.437399999999997</v>
      </c>
      <c r="AU4">
        <v>57.869300000000003</v>
      </c>
      <c r="AV4">
        <v>36.763100000000001</v>
      </c>
      <c r="AW4">
        <v>37.093499999999999</v>
      </c>
      <c r="AX4">
        <v>37.328499999999998</v>
      </c>
      <c r="AY4">
        <v>58.032800000000002</v>
      </c>
      <c r="AZ4">
        <v>58.446599999999997</v>
      </c>
      <c r="BA4">
        <v>57.198799999999999</v>
      </c>
    </row>
    <row r="5" spans="1:53" x14ac:dyDescent="0.25">
      <c r="A5" t="s">
        <v>56</v>
      </c>
      <c r="B5">
        <v>2365.56</v>
      </c>
      <c r="C5">
        <v>2515.2800000000002</v>
      </c>
      <c r="D5">
        <v>2573.1999999999998</v>
      </c>
      <c r="E5">
        <v>2509.06</v>
      </c>
      <c r="F5">
        <v>2526.6799999999998</v>
      </c>
      <c r="G5">
        <v>2553.42</v>
      </c>
      <c r="H5">
        <v>2490.4899999999998</v>
      </c>
      <c r="I5">
        <v>2457.59</v>
      </c>
      <c r="J5">
        <v>2651.7</v>
      </c>
      <c r="K5">
        <v>2544.71</v>
      </c>
      <c r="L5">
        <v>2557.71</v>
      </c>
      <c r="M5">
        <v>2572.31</v>
      </c>
      <c r="N5">
        <v>2550.3000000000002</v>
      </c>
      <c r="O5">
        <v>2507.88</v>
      </c>
      <c r="P5">
        <v>2560.13</v>
      </c>
      <c r="Q5">
        <v>2643.08</v>
      </c>
      <c r="R5">
        <v>2638.64</v>
      </c>
      <c r="S5">
        <v>2641.57</v>
      </c>
      <c r="T5">
        <v>2577.38</v>
      </c>
      <c r="U5">
        <v>2532.44</v>
      </c>
      <c r="V5">
        <v>2523.69</v>
      </c>
      <c r="W5">
        <v>2631.6</v>
      </c>
      <c r="X5">
        <v>2638.54</v>
      </c>
      <c r="Y5">
        <v>2628.69</v>
      </c>
      <c r="Z5">
        <v>2618.15</v>
      </c>
      <c r="AA5">
        <v>2615.19</v>
      </c>
      <c r="AB5">
        <v>2564.08</v>
      </c>
      <c r="AC5">
        <v>2500.4</v>
      </c>
      <c r="AD5">
        <v>2662.53</v>
      </c>
      <c r="AE5">
        <v>2706.32</v>
      </c>
      <c r="AF5">
        <v>2645.48</v>
      </c>
      <c r="AG5">
        <v>2627.55</v>
      </c>
      <c r="AH5">
        <v>2576.41</v>
      </c>
      <c r="AI5">
        <v>2534.73</v>
      </c>
      <c r="AJ5">
        <v>2571.48</v>
      </c>
      <c r="AK5">
        <v>2642.86</v>
      </c>
      <c r="AL5">
        <v>2575.35</v>
      </c>
      <c r="AM5">
        <v>2559.81</v>
      </c>
      <c r="AN5">
        <v>2538.7399999999998</v>
      </c>
      <c r="AO5">
        <v>2514.75</v>
      </c>
      <c r="AP5">
        <v>2568.21</v>
      </c>
      <c r="AQ5">
        <v>2589.27</v>
      </c>
      <c r="AR5">
        <v>2538.46</v>
      </c>
      <c r="AS5">
        <v>2508.61</v>
      </c>
      <c r="AT5">
        <v>2556.4</v>
      </c>
      <c r="AU5">
        <v>2564.5700000000002</v>
      </c>
      <c r="AV5">
        <v>2562.5</v>
      </c>
      <c r="AW5">
        <v>2522.7800000000002</v>
      </c>
      <c r="AX5">
        <v>2538.65</v>
      </c>
      <c r="AY5">
        <v>2513.36</v>
      </c>
      <c r="AZ5">
        <v>2512.7399999999998</v>
      </c>
      <c r="BA5">
        <v>2525.83</v>
      </c>
    </row>
    <row r="6" spans="1:53" x14ac:dyDescent="0.25">
      <c r="A6" t="s">
        <v>57</v>
      </c>
      <c r="B6" s="1">
        <v>1.11022E-16</v>
      </c>
      <c r="C6">
        <v>0</v>
      </c>
      <c r="D6" s="1">
        <v>1.03074E-16</v>
      </c>
      <c r="E6" s="1">
        <v>1.04236E-11</v>
      </c>
      <c r="F6" s="1">
        <v>2.63457E-38</v>
      </c>
      <c r="G6" s="1">
        <v>2.68299E-41</v>
      </c>
      <c r="H6">
        <v>0</v>
      </c>
      <c r="I6" s="1">
        <v>3.33067E-16</v>
      </c>
      <c r="J6" s="1">
        <v>4.9725299999999998E-17</v>
      </c>
      <c r="K6">
        <v>0</v>
      </c>
      <c r="L6" s="1">
        <v>4.4408900000000002E-16</v>
      </c>
      <c r="M6" s="1">
        <v>7.0155600000000003E-42</v>
      </c>
      <c r="N6" s="1">
        <v>5.0992400000000003E-42</v>
      </c>
      <c r="O6" s="1">
        <v>1.11022E-16</v>
      </c>
      <c r="P6">
        <v>0</v>
      </c>
      <c r="Q6">
        <v>0</v>
      </c>
      <c r="R6" s="1">
        <v>4.5546399999999998E-41</v>
      </c>
      <c r="S6" s="1">
        <v>1.5471899999999999E-38</v>
      </c>
      <c r="T6" s="1">
        <v>5.7403399999999995E-42</v>
      </c>
      <c r="U6" s="1">
        <v>2.2204499999999999E-16</v>
      </c>
      <c r="V6" s="1">
        <v>4.30052E-5</v>
      </c>
      <c r="W6" s="1">
        <v>2.6014099999999999E-16</v>
      </c>
      <c r="X6" s="1">
        <v>2.1099699999999999E-42</v>
      </c>
      <c r="Y6" s="1">
        <v>1.8903400000000001E-17</v>
      </c>
      <c r="Z6" s="1">
        <v>4.1652299999999999E-42</v>
      </c>
      <c r="AA6">
        <v>0</v>
      </c>
      <c r="AB6" s="1">
        <v>4.27348E-16</v>
      </c>
      <c r="AC6">
        <v>0</v>
      </c>
      <c r="AD6">
        <v>0</v>
      </c>
      <c r="AE6" s="1">
        <v>6.2727600000000004E-14</v>
      </c>
      <c r="AF6" s="1">
        <v>2.9849100000000001E-16</v>
      </c>
      <c r="AG6">
        <v>0</v>
      </c>
      <c r="AH6" s="1">
        <v>3.19364E-16</v>
      </c>
      <c r="AI6" s="1">
        <v>1.02708E-20</v>
      </c>
      <c r="AJ6">
        <v>0</v>
      </c>
      <c r="AK6" s="1">
        <v>3.05272E-42</v>
      </c>
      <c r="AL6" s="1">
        <v>1.01717E-42</v>
      </c>
      <c r="AM6" s="1">
        <v>1.11022E-16</v>
      </c>
      <c r="AN6">
        <v>0</v>
      </c>
      <c r="AO6">
        <v>0</v>
      </c>
      <c r="AP6" s="1">
        <v>1.2212500000000001E-15</v>
      </c>
      <c r="AQ6" s="1">
        <v>1.1078E-43</v>
      </c>
      <c r="AR6">
        <v>0</v>
      </c>
      <c r="AS6" s="1">
        <v>1.94356E-16</v>
      </c>
      <c r="AT6" s="1">
        <v>1.98542E-17</v>
      </c>
      <c r="AU6">
        <v>0</v>
      </c>
      <c r="AV6" s="1">
        <v>1.38636E-16</v>
      </c>
      <c r="AW6">
        <v>0</v>
      </c>
      <c r="AX6" s="1">
        <v>8.1147099999999996E-44</v>
      </c>
      <c r="AY6">
        <v>0</v>
      </c>
      <c r="AZ6" s="1">
        <v>1.11022E-16</v>
      </c>
      <c r="BA6">
        <v>0</v>
      </c>
    </row>
    <row r="7" spans="1:53" x14ac:dyDescent="0.25">
      <c r="A7" t="s">
        <v>58</v>
      </c>
      <c r="B7">
        <v>12.6998</v>
      </c>
      <c r="C7">
        <v>1.66594</v>
      </c>
      <c r="D7">
        <v>5.0971000000000002</v>
      </c>
      <c r="E7">
        <v>25.323499999999999</v>
      </c>
      <c r="F7">
        <v>1.2941499999999999</v>
      </c>
      <c r="G7">
        <v>2.2454800000000001</v>
      </c>
      <c r="H7">
        <v>37.751199999999997</v>
      </c>
      <c r="I7">
        <v>16.978400000000001</v>
      </c>
      <c r="J7">
        <v>5.8207599999999999</v>
      </c>
      <c r="K7">
        <v>3.89757</v>
      </c>
      <c r="L7">
        <v>23.713000000000001</v>
      </c>
      <c r="M7">
        <v>2.0238999999999998</v>
      </c>
      <c r="N7">
        <v>2.32212</v>
      </c>
      <c r="O7">
        <v>34.358499999999999</v>
      </c>
      <c r="P7">
        <v>3.8228399999999998</v>
      </c>
      <c r="Q7">
        <v>1.5593399999999999</v>
      </c>
      <c r="R7">
        <v>2.3172600000000001</v>
      </c>
      <c r="S7">
        <v>1.4334100000000001</v>
      </c>
      <c r="T7">
        <v>2.23061</v>
      </c>
      <c r="U7">
        <v>85.769800000000004</v>
      </c>
      <c r="V7">
        <v>9.6926900000000007</v>
      </c>
      <c r="W7">
        <v>10.1553</v>
      </c>
      <c r="X7">
        <v>2.3068200000000001</v>
      </c>
      <c r="Y7">
        <v>5.3578999999999999</v>
      </c>
      <c r="Z7">
        <v>1.7744599999999999</v>
      </c>
      <c r="AA7">
        <v>75.270200000000003</v>
      </c>
      <c r="AB7">
        <v>5.7483300000000002</v>
      </c>
      <c r="AC7">
        <v>13.8857</v>
      </c>
      <c r="AD7">
        <v>2.6272000000000002</v>
      </c>
      <c r="AE7">
        <v>13.874700000000001</v>
      </c>
      <c r="AF7">
        <v>7.0417199999999998</v>
      </c>
      <c r="AG7">
        <v>136.34299999999999</v>
      </c>
      <c r="AH7">
        <v>6.15123</v>
      </c>
      <c r="AI7">
        <v>10.048299999999999</v>
      </c>
      <c r="AJ7">
        <v>86.460999999999999</v>
      </c>
      <c r="AK7">
        <v>2.1777600000000001</v>
      </c>
      <c r="AL7">
        <v>2.5405199999999999</v>
      </c>
      <c r="AM7">
        <v>15.0806</v>
      </c>
      <c r="AN7">
        <v>1.6675</v>
      </c>
      <c r="AO7">
        <v>239.86600000000001</v>
      </c>
      <c r="AP7">
        <v>86.570899999999995</v>
      </c>
      <c r="AQ7">
        <v>2.2989199999999999</v>
      </c>
      <c r="AR7">
        <v>2.0229499999999998</v>
      </c>
      <c r="AS7">
        <v>7.9315899999999999</v>
      </c>
      <c r="AT7">
        <v>4.2628000000000004</v>
      </c>
      <c r="AU7">
        <v>237.54</v>
      </c>
      <c r="AV7">
        <v>8.4647600000000001</v>
      </c>
      <c r="AW7">
        <v>2.81386</v>
      </c>
      <c r="AX7">
        <v>1.70201</v>
      </c>
      <c r="AY7">
        <v>254.845</v>
      </c>
      <c r="AZ7">
        <v>302.34300000000002</v>
      </c>
      <c r="BA7">
        <v>182.173</v>
      </c>
    </row>
    <row r="8" spans="1:53" x14ac:dyDescent="0.25">
      <c r="A8" t="s">
        <v>59</v>
      </c>
      <c r="B8" t="s">
        <v>60</v>
      </c>
      <c r="C8">
        <v>3477.91</v>
      </c>
      <c r="D8" t="s">
        <v>60</v>
      </c>
      <c r="E8" t="s">
        <v>60</v>
      </c>
      <c r="F8">
        <v>3493.25</v>
      </c>
      <c r="G8">
        <v>3420.13</v>
      </c>
      <c r="H8" t="s">
        <v>60</v>
      </c>
      <c r="I8" t="s">
        <v>60</v>
      </c>
      <c r="J8" t="s">
        <v>60</v>
      </c>
      <c r="K8">
        <v>3458.31</v>
      </c>
      <c r="L8" t="s">
        <v>60</v>
      </c>
      <c r="M8">
        <v>3520.93</v>
      </c>
      <c r="N8">
        <v>3510.47</v>
      </c>
      <c r="O8" t="s">
        <v>60</v>
      </c>
      <c r="P8" t="s">
        <v>60</v>
      </c>
      <c r="Q8">
        <v>3840.5</v>
      </c>
      <c r="R8">
        <v>3623.74</v>
      </c>
      <c r="S8">
        <v>3830.74</v>
      </c>
      <c r="T8">
        <v>3496.67</v>
      </c>
      <c r="U8" t="s">
        <v>60</v>
      </c>
      <c r="V8" t="s">
        <v>60</v>
      </c>
      <c r="W8" t="s">
        <v>60</v>
      </c>
      <c r="X8">
        <v>3746.89</v>
      </c>
      <c r="Y8" t="s">
        <v>60</v>
      </c>
      <c r="Z8">
        <v>3589.63</v>
      </c>
      <c r="AA8" t="s">
        <v>60</v>
      </c>
      <c r="AB8" t="s">
        <v>60</v>
      </c>
      <c r="AC8" t="s">
        <v>60</v>
      </c>
      <c r="AD8">
        <v>3797.69</v>
      </c>
      <c r="AE8" t="s">
        <v>60</v>
      </c>
      <c r="AF8" t="s">
        <v>60</v>
      </c>
      <c r="AG8" t="s">
        <v>60</v>
      </c>
      <c r="AH8" t="s">
        <v>60</v>
      </c>
      <c r="AI8" t="s">
        <v>60</v>
      </c>
      <c r="AJ8" t="s">
        <v>60</v>
      </c>
      <c r="AK8">
        <v>3764.45</v>
      </c>
      <c r="AL8">
        <v>3605.66</v>
      </c>
      <c r="AM8" t="s">
        <v>60</v>
      </c>
      <c r="AN8">
        <v>3451.77</v>
      </c>
      <c r="AO8" t="s">
        <v>60</v>
      </c>
      <c r="AP8" t="s">
        <v>60</v>
      </c>
      <c r="AQ8">
        <v>3723.03</v>
      </c>
      <c r="AR8">
        <v>3530.76</v>
      </c>
      <c r="AS8" t="s">
        <v>60</v>
      </c>
      <c r="AT8" t="s">
        <v>60</v>
      </c>
      <c r="AU8" t="s">
        <v>60</v>
      </c>
      <c r="AV8" t="s">
        <v>60</v>
      </c>
      <c r="AW8">
        <v>3163.3</v>
      </c>
      <c r="AX8">
        <v>3422.86</v>
      </c>
      <c r="AY8" t="s">
        <v>60</v>
      </c>
      <c r="AZ8" t="s">
        <v>60</v>
      </c>
      <c r="BA8" t="s">
        <v>60</v>
      </c>
    </row>
    <row r="9" spans="1:53" x14ac:dyDescent="0.25">
      <c r="A9" t="s">
        <v>61</v>
      </c>
      <c r="B9">
        <v>-47</v>
      </c>
      <c r="C9">
        <v>28.142600000000002</v>
      </c>
      <c r="D9">
        <v>28.9192</v>
      </c>
      <c r="E9">
        <v>42.167700000000004</v>
      </c>
      <c r="F9">
        <v>28.200700000000001</v>
      </c>
      <c r="G9">
        <v>27.4041</v>
      </c>
      <c r="H9">
        <v>36.4298</v>
      </c>
      <c r="I9">
        <v>-47</v>
      </c>
      <c r="J9">
        <v>28.566299999999998</v>
      </c>
      <c r="K9">
        <v>26.521000000000001</v>
      </c>
      <c r="L9">
        <v>37.984699999999997</v>
      </c>
      <c r="M9">
        <v>27.7608</v>
      </c>
      <c r="N9">
        <v>27.434200000000001</v>
      </c>
      <c r="O9">
        <v>35.722000000000001</v>
      </c>
      <c r="P9">
        <v>-45</v>
      </c>
      <c r="Q9">
        <v>28.093900000000001</v>
      </c>
      <c r="R9">
        <v>27.9101</v>
      </c>
      <c r="S9">
        <v>28.063199999999998</v>
      </c>
      <c r="T9">
        <v>27.495999999999999</v>
      </c>
      <c r="U9">
        <v>34.174900000000001</v>
      </c>
      <c r="V9">
        <v>17.409600000000001</v>
      </c>
      <c r="W9">
        <v>28.325900000000001</v>
      </c>
      <c r="X9">
        <v>27.662199999999999</v>
      </c>
      <c r="Y9">
        <v>28.592600000000001</v>
      </c>
      <c r="Z9">
        <v>28.074200000000001</v>
      </c>
      <c r="AA9">
        <v>34.184800000000003</v>
      </c>
      <c r="AB9">
        <v>29.343299999999999</v>
      </c>
      <c r="AC9">
        <v>-45</v>
      </c>
      <c r="AD9">
        <v>27.098500000000001</v>
      </c>
      <c r="AE9">
        <v>28.793399999999998</v>
      </c>
      <c r="AF9">
        <v>29.140799999999999</v>
      </c>
      <c r="AG9">
        <v>34.192300000000003</v>
      </c>
      <c r="AH9">
        <v>29.1127</v>
      </c>
      <c r="AI9">
        <v>-45</v>
      </c>
      <c r="AJ9">
        <v>36.016300000000001</v>
      </c>
      <c r="AK9">
        <v>27.663900000000002</v>
      </c>
      <c r="AL9">
        <v>26.8734</v>
      </c>
      <c r="AM9">
        <v>-45</v>
      </c>
      <c r="AN9">
        <v>28.206800000000001</v>
      </c>
      <c r="AO9">
        <v>34.636000000000003</v>
      </c>
      <c r="AP9">
        <v>38.5411</v>
      </c>
      <c r="AQ9">
        <v>26.999300000000002</v>
      </c>
      <c r="AR9">
        <v>28.096399999999999</v>
      </c>
      <c r="AS9">
        <v>13.3424</v>
      </c>
      <c r="AT9">
        <v>28.494399999999999</v>
      </c>
      <c r="AU9">
        <v>34.5777</v>
      </c>
      <c r="AV9">
        <v>28.088899999999999</v>
      </c>
      <c r="AW9">
        <v>27.781500000000001</v>
      </c>
      <c r="AX9">
        <v>27.151199999999999</v>
      </c>
      <c r="AY9">
        <v>34.636400000000002</v>
      </c>
      <c r="AZ9">
        <v>34.703000000000003</v>
      </c>
      <c r="BA9">
        <v>34.523299999999999</v>
      </c>
    </row>
    <row r="10" spans="1:53" x14ac:dyDescent="0.25">
      <c r="A10" t="s">
        <v>62</v>
      </c>
      <c r="B10" t="s">
        <v>60</v>
      </c>
      <c r="C10">
        <v>36.578299999999999</v>
      </c>
      <c r="D10" t="s">
        <v>60</v>
      </c>
      <c r="E10" t="s">
        <v>60</v>
      </c>
      <c r="F10">
        <v>37.128399999999999</v>
      </c>
      <c r="G10">
        <v>35.237000000000002</v>
      </c>
      <c r="H10" t="s">
        <v>60</v>
      </c>
      <c r="I10" t="s">
        <v>60</v>
      </c>
      <c r="J10" t="s">
        <v>60</v>
      </c>
      <c r="K10">
        <v>33.96</v>
      </c>
      <c r="L10" t="s">
        <v>60</v>
      </c>
      <c r="M10">
        <v>35.748399999999997</v>
      </c>
      <c r="N10">
        <v>35.195700000000002</v>
      </c>
      <c r="O10" t="s">
        <v>60</v>
      </c>
      <c r="P10" t="s">
        <v>60</v>
      </c>
      <c r="Q10">
        <v>36.968899999999998</v>
      </c>
      <c r="R10">
        <v>35.759099999999997</v>
      </c>
      <c r="S10">
        <v>37.294800000000002</v>
      </c>
      <c r="T10">
        <v>35.218200000000003</v>
      </c>
      <c r="U10" t="s">
        <v>60</v>
      </c>
      <c r="V10" t="s">
        <v>60</v>
      </c>
      <c r="W10" t="s">
        <v>60</v>
      </c>
      <c r="X10">
        <v>35.616900000000001</v>
      </c>
      <c r="Y10" t="s">
        <v>60</v>
      </c>
      <c r="Z10">
        <v>36.2012</v>
      </c>
      <c r="AA10" t="s">
        <v>60</v>
      </c>
      <c r="AB10" t="s">
        <v>60</v>
      </c>
      <c r="AC10" t="s">
        <v>60</v>
      </c>
      <c r="AD10">
        <v>35.019199999999998</v>
      </c>
      <c r="AE10" t="s">
        <v>60</v>
      </c>
      <c r="AF10" t="s">
        <v>60</v>
      </c>
      <c r="AG10" t="s">
        <v>60</v>
      </c>
      <c r="AH10" t="s">
        <v>60</v>
      </c>
      <c r="AI10" t="s">
        <v>60</v>
      </c>
      <c r="AJ10" t="s">
        <v>60</v>
      </c>
      <c r="AK10">
        <v>35.898400000000002</v>
      </c>
      <c r="AL10">
        <v>34.6843</v>
      </c>
      <c r="AM10" t="s">
        <v>60</v>
      </c>
      <c r="AN10">
        <v>36.577399999999997</v>
      </c>
      <c r="AO10" t="s">
        <v>60</v>
      </c>
      <c r="AP10" t="s">
        <v>60</v>
      </c>
      <c r="AQ10">
        <v>35.055300000000003</v>
      </c>
      <c r="AR10">
        <v>36.332900000000002</v>
      </c>
      <c r="AS10" t="s">
        <v>60</v>
      </c>
      <c r="AT10" t="s">
        <v>60</v>
      </c>
      <c r="AU10" t="s">
        <v>60</v>
      </c>
      <c r="AV10" t="s">
        <v>60</v>
      </c>
      <c r="AW10">
        <v>34.9724</v>
      </c>
      <c r="AX10">
        <v>35.224499999999999</v>
      </c>
      <c r="AY10" t="s">
        <v>60</v>
      </c>
      <c r="AZ10" t="s">
        <v>60</v>
      </c>
      <c r="BA10" t="s">
        <v>60</v>
      </c>
    </row>
    <row r="11" spans="1:53" x14ac:dyDescent="0.25">
      <c r="A11" t="s">
        <v>63</v>
      </c>
      <c r="B11" t="s">
        <v>60</v>
      </c>
      <c r="C11">
        <v>2997.43</v>
      </c>
      <c r="D11" t="s">
        <v>60</v>
      </c>
      <c r="E11" t="s">
        <v>60</v>
      </c>
      <c r="F11">
        <v>3010.61</v>
      </c>
      <c r="G11">
        <v>2987.9</v>
      </c>
      <c r="H11" t="s">
        <v>60</v>
      </c>
      <c r="I11" t="s">
        <v>60</v>
      </c>
      <c r="J11" t="s">
        <v>60</v>
      </c>
      <c r="K11">
        <v>3003.46</v>
      </c>
      <c r="L11" t="s">
        <v>60</v>
      </c>
      <c r="M11">
        <v>3047.63</v>
      </c>
      <c r="N11">
        <v>3031.55</v>
      </c>
      <c r="O11" t="s">
        <v>60</v>
      </c>
      <c r="P11" t="s">
        <v>60</v>
      </c>
      <c r="Q11">
        <v>3242.57</v>
      </c>
      <c r="R11">
        <v>3132.35</v>
      </c>
      <c r="S11">
        <v>3236.87</v>
      </c>
      <c r="T11">
        <v>3038.14</v>
      </c>
      <c r="U11" t="s">
        <v>60</v>
      </c>
      <c r="V11" t="s">
        <v>60</v>
      </c>
      <c r="W11" t="s">
        <v>60</v>
      </c>
      <c r="X11">
        <v>3193.87</v>
      </c>
      <c r="Y11" t="s">
        <v>60</v>
      </c>
      <c r="Z11">
        <v>3104.78</v>
      </c>
      <c r="AA11" t="s">
        <v>60</v>
      </c>
      <c r="AB11" t="s">
        <v>60</v>
      </c>
      <c r="AC11" t="s">
        <v>60</v>
      </c>
      <c r="AD11">
        <v>3231.43</v>
      </c>
      <c r="AE11" t="s">
        <v>60</v>
      </c>
      <c r="AF11" t="s">
        <v>60</v>
      </c>
      <c r="AG11" t="s">
        <v>60</v>
      </c>
      <c r="AH11" t="s">
        <v>60</v>
      </c>
      <c r="AI11" t="s">
        <v>60</v>
      </c>
      <c r="AJ11" t="s">
        <v>60</v>
      </c>
      <c r="AK11">
        <v>3204.75</v>
      </c>
      <c r="AL11">
        <v>3091.77</v>
      </c>
      <c r="AM11" t="s">
        <v>60</v>
      </c>
      <c r="AN11">
        <v>2996.09</v>
      </c>
      <c r="AO11" t="s">
        <v>60</v>
      </c>
      <c r="AP11" t="s">
        <v>60</v>
      </c>
      <c r="AQ11">
        <v>3157.3</v>
      </c>
      <c r="AR11">
        <v>3035.62</v>
      </c>
      <c r="AS11" t="s">
        <v>60</v>
      </c>
      <c r="AT11" t="s">
        <v>60</v>
      </c>
      <c r="AU11" t="s">
        <v>60</v>
      </c>
      <c r="AV11" t="s">
        <v>60</v>
      </c>
      <c r="AW11">
        <v>2844.45</v>
      </c>
      <c r="AX11">
        <v>2981.61</v>
      </c>
      <c r="AY11" t="s">
        <v>60</v>
      </c>
      <c r="AZ11" t="s">
        <v>60</v>
      </c>
      <c r="BA11" t="s">
        <v>60</v>
      </c>
    </row>
    <row r="12" spans="1:53" x14ac:dyDescent="0.25">
      <c r="A12" t="s">
        <v>64</v>
      </c>
      <c r="B12" t="s">
        <v>60</v>
      </c>
      <c r="C12">
        <v>12</v>
      </c>
      <c r="D12" t="s">
        <v>60</v>
      </c>
      <c r="E12" t="s">
        <v>60</v>
      </c>
      <c r="F12">
        <v>11</v>
      </c>
      <c r="G12">
        <v>11</v>
      </c>
      <c r="H12" t="s">
        <v>60</v>
      </c>
      <c r="I12" t="s">
        <v>60</v>
      </c>
      <c r="J12" t="s">
        <v>60</v>
      </c>
      <c r="K12">
        <v>11</v>
      </c>
      <c r="L12" t="s">
        <v>60</v>
      </c>
      <c r="M12">
        <v>12</v>
      </c>
      <c r="N12">
        <v>11</v>
      </c>
      <c r="O12" t="s">
        <v>60</v>
      </c>
      <c r="P12" t="s">
        <v>60</v>
      </c>
      <c r="Q12">
        <v>12</v>
      </c>
      <c r="R12">
        <v>12</v>
      </c>
      <c r="S12">
        <v>11</v>
      </c>
      <c r="T12">
        <v>11</v>
      </c>
      <c r="U12" t="s">
        <v>60</v>
      </c>
      <c r="V12" t="s">
        <v>60</v>
      </c>
      <c r="W12" t="s">
        <v>60</v>
      </c>
      <c r="X12">
        <v>12</v>
      </c>
      <c r="Y12" t="s">
        <v>60</v>
      </c>
      <c r="Z12">
        <v>12</v>
      </c>
      <c r="AA12" t="s">
        <v>60</v>
      </c>
      <c r="AB12" t="s">
        <v>60</v>
      </c>
      <c r="AC12" t="s">
        <v>60</v>
      </c>
      <c r="AD12">
        <v>10</v>
      </c>
      <c r="AE12" t="s">
        <v>60</v>
      </c>
      <c r="AF12" t="s">
        <v>60</v>
      </c>
      <c r="AG12" t="s">
        <v>60</v>
      </c>
      <c r="AH12" t="s">
        <v>60</v>
      </c>
      <c r="AI12" t="s">
        <v>60</v>
      </c>
      <c r="AJ12" t="s">
        <v>60</v>
      </c>
      <c r="AK12">
        <v>12</v>
      </c>
      <c r="AL12">
        <v>11</v>
      </c>
      <c r="AM12" t="s">
        <v>60</v>
      </c>
      <c r="AN12">
        <v>12</v>
      </c>
      <c r="AO12" t="s">
        <v>60</v>
      </c>
      <c r="AP12" t="s">
        <v>60</v>
      </c>
      <c r="AQ12">
        <v>11</v>
      </c>
      <c r="AR12">
        <v>11</v>
      </c>
      <c r="AS12" t="s">
        <v>60</v>
      </c>
      <c r="AT12" t="s">
        <v>60</v>
      </c>
      <c r="AU12" t="s">
        <v>60</v>
      </c>
      <c r="AV12" t="s">
        <v>60</v>
      </c>
      <c r="AW12">
        <v>10</v>
      </c>
      <c r="AX12">
        <v>11</v>
      </c>
      <c r="AY12" t="s">
        <v>60</v>
      </c>
      <c r="AZ12" t="s">
        <v>60</v>
      </c>
      <c r="BA12" t="s">
        <v>60</v>
      </c>
    </row>
    <row r="13" spans="1:53" x14ac:dyDescent="0.25">
      <c r="A13" t="s">
        <v>65</v>
      </c>
      <c r="B13" t="s">
        <v>60</v>
      </c>
      <c r="C13">
        <v>19</v>
      </c>
      <c r="D13" t="s">
        <v>60</v>
      </c>
      <c r="E13" t="s">
        <v>60</v>
      </c>
      <c r="F13">
        <v>18</v>
      </c>
      <c r="G13">
        <v>18</v>
      </c>
      <c r="H13" t="s">
        <v>60</v>
      </c>
      <c r="I13" t="s">
        <v>60</v>
      </c>
      <c r="J13" t="s">
        <v>60</v>
      </c>
      <c r="K13">
        <v>18</v>
      </c>
      <c r="L13" t="s">
        <v>60</v>
      </c>
      <c r="M13">
        <v>19</v>
      </c>
      <c r="N13">
        <v>18</v>
      </c>
      <c r="O13" t="s">
        <v>60</v>
      </c>
      <c r="P13" t="s">
        <v>60</v>
      </c>
      <c r="Q13">
        <v>19</v>
      </c>
      <c r="R13">
        <v>19</v>
      </c>
      <c r="S13">
        <v>18</v>
      </c>
      <c r="T13">
        <v>18</v>
      </c>
      <c r="U13" t="s">
        <v>60</v>
      </c>
      <c r="V13" t="s">
        <v>60</v>
      </c>
      <c r="W13" t="s">
        <v>60</v>
      </c>
      <c r="X13">
        <v>19</v>
      </c>
      <c r="Y13" t="s">
        <v>60</v>
      </c>
      <c r="Z13">
        <v>19</v>
      </c>
      <c r="AA13" t="s">
        <v>60</v>
      </c>
      <c r="AB13" t="s">
        <v>60</v>
      </c>
      <c r="AC13" t="s">
        <v>60</v>
      </c>
      <c r="AD13">
        <v>17</v>
      </c>
      <c r="AE13" t="s">
        <v>60</v>
      </c>
      <c r="AF13" t="s">
        <v>60</v>
      </c>
      <c r="AG13" t="s">
        <v>60</v>
      </c>
      <c r="AH13" t="s">
        <v>60</v>
      </c>
      <c r="AI13" t="s">
        <v>60</v>
      </c>
      <c r="AJ13" t="s">
        <v>60</v>
      </c>
      <c r="AK13">
        <v>19</v>
      </c>
      <c r="AL13">
        <v>18</v>
      </c>
      <c r="AM13" t="s">
        <v>60</v>
      </c>
      <c r="AN13">
        <v>19</v>
      </c>
      <c r="AO13" t="s">
        <v>60</v>
      </c>
      <c r="AP13" t="s">
        <v>60</v>
      </c>
      <c r="AQ13">
        <v>18</v>
      </c>
      <c r="AR13">
        <v>18</v>
      </c>
      <c r="AS13" t="s">
        <v>60</v>
      </c>
      <c r="AT13" t="s">
        <v>60</v>
      </c>
      <c r="AU13" t="s">
        <v>60</v>
      </c>
      <c r="AV13" t="s">
        <v>60</v>
      </c>
      <c r="AW13">
        <v>17</v>
      </c>
      <c r="AX13">
        <v>18</v>
      </c>
      <c r="AY13" t="s">
        <v>60</v>
      </c>
      <c r="AZ13" t="s">
        <v>60</v>
      </c>
      <c r="BA13" t="s">
        <v>60</v>
      </c>
    </row>
    <row r="14" spans="1:53" x14ac:dyDescent="0.25">
      <c r="A14" t="s">
        <v>66</v>
      </c>
      <c r="B14" t="s">
        <v>60</v>
      </c>
      <c r="C14">
        <v>8</v>
      </c>
      <c r="D14" t="s">
        <v>60</v>
      </c>
      <c r="E14" t="s">
        <v>60</v>
      </c>
      <c r="F14">
        <v>8</v>
      </c>
      <c r="G14">
        <v>8</v>
      </c>
      <c r="H14" t="s">
        <v>60</v>
      </c>
      <c r="I14" t="s">
        <v>60</v>
      </c>
      <c r="J14" t="s">
        <v>60</v>
      </c>
      <c r="K14">
        <v>8</v>
      </c>
      <c r="L14" t="s">
        <v>60</v>
      </c>
      <c r="M14">
        <v>8</v>
      </c>
      <c r="N14">
        <v>8</v>
      </c>
      <c r="O14" t="s">
        <v>60</v>
      </c>
      <c r="P14" t="s">
        <v>60</v>
      </c>
      <c r="Q14">
        <v>8</v>
      </c>
      <c r="R14">
        <v>8</v>
      </c>
      <c r="S14">
        <v>8</v>
      </c>
      <c r="T14">
        <v>8</v>
      </c>
      <c r="U14" t="s">
        <v>60</v>
      </c>
      <c r="V14" t="s">
        <v>60</v>
      </c>
      <c r="W14" t="s">
        <v>60</v>
      </c>
      <c r="X14">
        <v>8</v>
      </c>
      <c r="Y14" t="s">
        <v>60</v>
      </c>
      <c r="Z14">
        <v>8</v>
      </c>
      <c r="AA14" t="s">
        <v>60</v>
      </c>
      <c r="AB14" t="s">
        <v>60</v>
      </c>
      <c r="AC14" t="s">
        <v>60</v>
      </c>
      <c r="AD14">
        <v>8</v>
      </c>
      <c r="AE14" t="s">
        <v>60</v>
      </c>
      <c r="AF14" t="s">
        <v>60</v>
      </c>
      <c r="AG14" t="s">
        <v>60</v>
      </c>
      <c r="AH14" t="s">
        <v>60</v>
      </c>
      <c r="AI14" t="s">
        <v>60</v>
      </c>
      <c r="AJ14" t="s">
        <v>60</v>
      </c>
      <c r="AK14">
        <v>8</v>
      </c>
      <c r="AL14">
        <v>8</v>
      </c>
      <c r="AM14" t="s">
        <v>60</v>
      </c>
      <c r="AN14">
        <v>8</v>
      </c>
      <c r="AO14" t="s">
        <v>60</v>
      </c>
      <c r="AP14" t="s">
        <v>60</v>
      </c>
      <c r="AQ14">
        <v>8</v>
      </c>
      <c r="AR14">
        <v>8</v>
      </c>
      <c r="AS14" t="s">
        <v>60</v>
      </c>
      <c r="AT14" t="s">
        <v>60</v>
      </c>
      <c r="AU14" t="s">
        <v>60</v>
      </c>
      <c r="AV14" t="s">
        <v>60</v>
      </c>
      <c r="AW14">
        <v>8</v>
      </c>
      <c r="AX14">
        <v>8</v>
      </c>
      <c r="AY14" t="s">
        <v>60</v>
      </c>
      <c r="AZ14" t="s">
        <v>60</v>
      </c>
      <c r="BA14" t="s">
        <v>60</v>
      </c>
    </row>
    <row r="15" spans="1:53" x14ac:dyDescent="0.25">
      <c r="A15" t="s">
        <v>67</v>
      </c>
      <c r="B15" t="s">
        <v>60</v>
      </c>
      <c r="C15">
        <v>85</v>
      </c>
      <c r="D15" t="s">
        <v>60</v>
      </c>
      <c r="E15" t="s">
        <v>60</v>
      </c>
      <c r="F15">
        <v>121</v>
      </c>
      <c r="G15">
        <v>153</v>
      </c>
      <c r="H15" t="s">
        <v>60</v>
      </c>
      <c r="I15" t="s">
        <v>60</v>
      </c>
      <c r="J15" t="s">
        <v>60</v>
      </c>
      <c r="K15">
        <v>139</v>
      </c>
      <c r="L15" t="s">
        <v>60</v>
      </c>
      <c r="M15">
        <v>127</v>
      </c>
      <c r="N15">
        <v>158</v>
      </c>
      <c r="O15" t="s">
        <v>60</v>
      </c>
      <c r="P15" t="s">
        <v>60</v>
      </c>
      <c r="Q15">
        <v>117</v>
      </c>
      <c r="R15">
        <v>146</v>
      </c>
      <c r="S15">
        <v>114</v>
      </c>
      <c r="T15">
        <v>157</v>
      </c>
      <c r="U15" t="s">
        <v>60</v>
      </c>
      <c r="V15" t="s">
        <v>60</v>
      </c>
      <c r="W15" t="s">
        <v>60</v>
      </c>
      <c r="X15">
        <v>134</v>
      </c>
      <c r="Y15" t="s">
        <v>60</v>
      </c>
      <c r="Z15">
        <v>148</v>
      </c>
      <c r="AA15" t="s">
        <v>60</v>
      </c>
      <c r="AB15" t="s">
        <v>60</v>
      </c>
      <c r="AC15" t="s">
        <v>60</v>
      </c>
      <c r="AD15">
        <v>150</v>
      </c>
      <c r="AE15" t="s">
        <v>60</v>
      </c>
      <c r="AF15" t="s">
        <v>60</v>
      </c>
      <c r="AG15" t="s">
        <v>60</v>
      </c>
      <c r="AH15" t="s">
        <v>60</v>
      </c>
      <c r="AI15" t="s">
        <v>60</v>
      </c>
      <c r="AJ15" t="s">
        <v>60</v>
      </c>
      <c r="AK15">
        <v>147</v>
      </c>
      <c r="AL15">
        <v>143</v>
      </c>
      <c r="AM15" t="s">
        <v>60</v>
      </c>
      <c r="AN15">
        <v>91</v>
      </c>
      <c r="AO15" t="s">
        <v>60</v>
      </c>
      <c r="AP15" t="s">
        <v>60</v>
      </c>
      <c r="AQ15">
        <v>153</v>
      </c>
      <c r="AR15">
        <v>154</v>
      </c>
      <c r="AS15" t="s">
        <v>60</v>
      </c>
      <c r="AT15" t="s">
        <v>60</v>
      </c>
      <c r="AU15" t="s">
        <v>60</v>
      </c>
      <c r="AV15" t="s">
        <v>60</v>
      </c>
      <c r="AW15">
        <v>160</v>
      </c>
      <c r="AX15">
        <v>151</v>
      </c>
      <c r="AY15" t="s">
        <v>60</v>
      </c>
      <c r="AZ15" t="s">
        <v>60</v>
      </c>
      <c r="BA15" t="s">
        <v>60</v>
      </c>
    </row>
    <row r="16" spans="1:53" x14ac:dyDescent="0.25">
      <c r="A16" t="s">
        <v>68</v>
      </c>
      <c r="B16" t="s">
        <v>60</v>
      </c>
      <c r="C16">
        <v>7.8338699999999997E-4</v>
      </c>
      <c r="D16" t="s">
        <v>60</v>
      </c>
      <c r="E16" t="s">
        <v>60</v>
      </c>
      <c r="F16">
        <v>7.3041000000000002E-4</v>
      </c>
      <c r="G16">
        <v>4.6914899999999998E-4</v>
      </c>
      <c r="H16" t="s">
        <v>60</v>
      </c>
      <c r="I16" t="s">
        <v>60</v>
      </c>
      <c r="J16" t="s">
        <v>60</v>
      </c>
      <c r="K16">
        <v>5.8602000000000003E-4</v>
      </c>
      <c r="L16" t="s">
        <v>60</v>
      </c>
      <c r="M16">
        <v>4.5696300000000001E-4</v>
      </c>
      <c r="N16">
        <v>3.5584899999999999E-4</v>
      </c>
      <c r="O16" t="s">
        <v>60</v>
      </c>
      <c r="P16" t="s">
        <v>60</v>
      </c>
      <c r="Q16">
        <v>3.8243800000000003E-4</v>
      </c>
      <c r="R16">
        <v>3.3466700000000003E-4</v>
      </c>
      <c r="S16">
        <v>7.9601200000000002E-4</v>
      </c>
      <c r="T16">
        <v>2.5414099999999999E-4</v>
      </c>
      <c r="U16" t="s">
        <v>60</v>
      </c>
      <c r="V16" t="s">
        <v>60</v>
      </c>
      <c r="W16" t="s">
        <v>60</v>
      </c>
      <c r="X16">
        <v>6.0144799999999998E-4</v>
      </c>
      <c r="Y16" t="s">
        <v>60</v>
      </c>
      <c r="Z16">
        <v>2.0884899999999999E-4</v>
      </c>
      <c r="AA16" t="s">
        <v>60</v>
      </c>
      <c r="AB16" t="s">
        <v>60</v>
      </c>
      <c r="AC16" t="s">
        <v>60</v>
      </c>
      <c r="AD16">
        <v>5.5109400000000002E-4</v>
      </c>
      <c r="AE16" t="s">
        <v>60</v>
      </c>
      <c r="AF16" t="s">
        <v>60</v>
      </c>
      <c r="AG16" t="s">
        <v>60</v>
      </c>
      <c r="AH16" t="s">
        <v>60</v>
      </c>
      <c r="AI16" t="s">
        <v>60</v>
      </c>
      <c r="AJ16" t="s">
        <v>60</v>
      </c>
      <c r="AK16">
        <v>2.9514599999999998E-4</v>
      </c>
      <c r="AL16">
        <v>8.4237899999999998E-4</v>
      </c>
      <c r="AM16" t="s">
        <v>60</v>
      </c>
      <c r="AN16">
        <v>7.3076800000000002E-4</v>
      </c>
      <c r="AO16" t="s">
        <v>60</v>
      </c>
      <c r="AP16" t="s">
        <v>60</v>
      </c>
      <c r="AQ16">
        <v>5.4763100000000003E-4</v>
      </c>
      <c r="AR16">
        <v>2.2973000000000001E-4</v>
      </c>
      <c r="AS16" t="s">
        <v>60</v>
      </c>
      <c r="AT16" t="s">
        <v>60</v>
      </c>
      <c r="AU16" t="s">
        <v>60</v>
      </c>
      <c r="AV16" t="s">
        <v>60</v>
      </c>
      <c r="AW16">
        <v>2.4020899999999999E-4</v>
      </c>
      <c r="AX16">
        <v>3.6440700000000002E-4</v>
      </c>
      <c r="AY16" t="s">
        <v>60</v>
      </c>
      <c r="AZ16" t="s">
        <v>60</v>
      </c>
      <c r="BA16" t="s">
        <v>60</v>
      </c>
    </row>
    <row r="17" spans="1:53" x14ac:dyDescent="0.25">
      <c r="A17" t="s">
        <v>69</v>
      </c>
      <c r="B17" t="s">
        <v>60</v>
      </c>
      <c r="C17">
        <v>2.2138399999999999E-3</v>
      </c>
      <c r="D17" t="s">
        <v>60</v>
      </c>
      <c r="E17" t="s">
        <v>60</v>
      </c>
      <c r="F17">
        <v>1.6882799999999999E-3</v>
      </c>
      <c r="G17">
        <v>8.9202300000000003E-4</v>
      </c>
      <c r="H17" t="s">
        <v>60</v>
      </c>
      <c r="I17" t="s">
        <v>60</v>
      </c>
      <c r="J17" t="s">
        <v>60</v>
      </c>
      <c r="K17">
        <v>8.3871599999999998E-4</v>
      </c>
      <c r="L17" t="s">
        <v>60</v>
      </c>
      <c r="M17">
        <v>8.2892299999999996E-4</v>
      </c>
      <c r="N17">
        <v>5.3376300000000003E-4</v>
      </c>
      <c r="O17" t="s">
        <v>60</v>
      </c>
      <c r="P17" t="s">
        <v>60</v>
      </c>
      <c r="Q17">
        <v>1.41876E-3</v>
      </c>
      <c r="R17">
        <v>7.6684699999999997E-4</v>
      </c>
      <c r="S17">
        <v>1.66366E-3</v>
      </c>
      <c r="T17">
        <v>6.1626300000000003E-4</v>
      </c>
      <c r="U17" t="s">
        <v>60</v>
      </c>
      <c r="V17" t="s">
        <v>60</v>
      </c>
      <c r="W17" t="s">
        <v>60</v>
      </c>
      <c r="X17">
        <v>1.1471700000000001E-3</v>
      </c>
      <c r="Y17" t="s">
        <v>60</v>
      </c>
      <c r="Z17">
        <v>5.2619500000000003E-4</v>
      </c>
      <c r="AA17" t="s">
        <v>60</v>
      </c>
      <c r="AB17" t="s">
        <v>60</v>
      </c>
      <c r="AC17" t="s">
        <v>60</v>
      </c>
      <c r="AD17">
        <v>6.1925100000000002E-4</v>
      </c>
      <c r="AE17" t="s">
        <v>60</v>
      </c>
      <c r="AF17" t="s">
        <v>60</v>
      </c>
      <c r="AG17" t="s">
        <v>60</v>
      </c>
      <c r="AH17" t="s">
        <v>60</v>
      </c>
      <c r="AI17" t="s">
        <v>60</v>
      </c>
      <c r="AJ17" t="s">
        <v>60</v>
      </c>
      <c r="AK17">
        <v>9.3401699999999999E-4</v>
      </c>
      <c r="AL17">
        <v>1.27316E-3</v>
      </c>
      <c r="AM17" t="s">
        <v>60</v>
      </c>
      <c r="AN17">
        <v>2.1078799999999999E-3</v>
      </c>
      <c r="AO17" t="s">
        <v>60</v>
      </c>
      <c r="AP17" t="s">
        <v>60</v>
      </c>
      <c r="AQ17">
        <v>5.9207200000000002E-4</v>
      </c>
      <c r="AR17">
        <v>8.2005399999999997E-4</v>
      </c>
      <c r="AS17" t="s">
        <v>60</v>
      </c>
      <c r="AT17" t="s">
        <v>60</v>
      </c>
      <c r="AU17" t="s">
        <v>60</v>
      </c>
      <c r="AV17" t="s">
        <v>60</v>
      </c>
      <c r="AW17">
        <v>5.9767399999999997E-4</v>
      </c>
      <c r="AX17">
        <v>5.6455399999999999E-4</v>
      </c>
      <c r="AY17" t="s">
        <v>60</v>
      </c>
      <c r="AZ17" t="s">
        <v>60</v>
      </c>
      <c r="BA17" t="s">
        <v>60</v>
      </c>
    </row>
    <row r="18" spans="1:53" x14ac:dyDescent="0.25">
      <c r="A18" t="s">
        <v>70</v>
      </c>
      <c r="B18" t="s">
        <v>60</v>
      </c>
      <c r="C18">
        <v>0.85489700000000002</v>
      </c>
      <c r="D18" t="s">
        <v>60</v>
      </c>
      <c r="E18" t="s">
        <v>60</v>
      </c>
      <c r="F18">
        <v>0.866981</v>
      </c>
      <c r="G18">
        <v>0.85681099999999999</v>
      </c>
      <c r="H18" t="s">
        <v>60</v>
      </c>
      <c r="I18" t="s">
        <v>60</v>
      </c>
      <c r="J18" t="s">
        <v>60</v>
      </c>
      <c r="K18">
        <v>0.88022299999999998</v>
      </c>
      <c r="L18" t="s">
        <v>60</v>
      </c>
      <c r="M18">
        <v>0.83549899999999999</v>
      </c>
      <c r="N18">
        <v>0.87424999999999997</v>
      </c>
      <c r="O18" t="s">
        <v>60</v>
      </c>
      <c r="P18" t="s">
        <v>60</v>
      </c>
      <c r="Q18">
        <v>0.84730700000000003</v>
      </c>
      <c r="R18">
        <v>0.85041900000000004</v>
      </c>
      <c r="S18">
        <v>0.85789700000000002</v>
      </c>
      <c r="T18">
        <v>0.88187099999999996</v>
      </c>
      <c r="U18" t="s">
        <v>60</v>
      </c>
      <c r="V18" t="s">
        <v>60</v>
      </c>
      <c r="W18" t="s">
        <v>60</v>
      </c>
      <c r="X18">
        <v>0.85492900000000005</v>
      </c>
      <c r="Y18" t="s">
        <v>60</v>
      </c>
      <c r="Z18">
        <v>0.87483599999999995</v>
      </c>
      <c r="AA18" t="s">
        <v>60</v>
      </c>
      <c r="AB18" t="s">
        <v>60</v>
      </c>
      <c r="AC18" t="s">
        <v>60</v>
      </c>
      <c r="AD18">
        <v>0.86429400000000001</v>
      </c>
      <c r="AE18" t="s">
        <v>60</v>
      </c>
      <c r="AF18" t="s">
        <v>60</v>
      </c>
      <c r="AG18" t="s">
        <v>60</v>
      </c>
      <c r="AH18" t="s">
        <v>60</v>
      </c>
      <c r="AI18" t="s">
        <v>60</v>
      </c>
      <c r="AJ18" t="s">
        <v>60</v>
      </c>
      <c r="AK18">
        <v>0.85655000000000003</v>
      </c>
      <c r="AL18">
        <v>0.87693699999999997</v>
      </c>
      <c r="AM18" t="s">
        <v>60</v>
      </c>
      <c r="AN18">
        <v>0.84924200000000005</v>
      </c>
      <c r="AO18" t="s">
        <v>60</v>
      </c>
      <c r="AP18" t="s">
        <v>60</v>
      </c>
      <c r="AQ18">
        <v>0.86080400000000001</v>
      </c>
      <c r="AR18">
        <v>0.87227900000000003</v>
      </c>
      <c r="AS18" t="s">
        <v>60</v>
      </c>
      <c r="AT18" t="s">
        <v>60</v>
      </c>
      <c r="AU18" t="s">
        <v>60</v>
      </c>
      <c r="AV18" t="s">
        <v>60</v>
      </c>
      <c r="AW18">
        <v>0.88546000000000002</v>
      </c>
      <c r="AX18">
        <v>0.87066699999999997</v>
      </c>
      <c r="AY18" t="s">
        <v>60</v>
      </c>
      <c r="AZ18" t="s">
        <v>60</v>
      </c>
      <c r="BA18" t="s">
        <v>60</v>
      </c>
    </row>
    <row r="19" spans="1:53" x14ac:dyDescent="0.25">
      <c r="A19" t="s">
        <v>71</v>
      </c>
      <c r="B19" t="s">
        <v>60</v>
      </c>
      <c r="C19">
        <v>8.5627299999999993E-3</v>
      </c>
      <c r="D19" t="s">
        <v>60</v>
      </c>
      <c r="E19" t="s">
        <v>60</v>
      </c>
      <c r="F19">
        <v>5.3849600000000003E-3</v>
      </c>
      <c r="G19">
        <v>3.4604700000000002E-3</v>
      </c>
      <c r="H19" t="s">
        <v>60</v>
      </c>
      <c r="I19" t="s">
        <v>60</v>
      </c>
      <c r="J19" t="s">
        <v>60</v>
      </c>
      <c r="K19">
        <v>4.4313699999999996E-3</v>
      </c>
      <c r="L19" t="s">
        <v>60</v>
      </c>
      <c r="M19">
        <v>5.8039299999999997E-3</v>
      </c>
      <c r="N19">
        <v>4.6468400000000002E-3</v>
      </c>
      <c r="O19" t="s">
        <v>60</v>
      </c>
      <c r="P19" t="s">
        <v>60</v>
      </c>
      <c r="Q19">
        <v>4.7054100000000001E-3</v>
      </c>
      <c r="R19">
        <v>4.6137599999999997E-3</v>
      </c>
      <c r="S19">
        <v>5.0749899999999997E-3</v>
      </c>
      <c r="T19">
        <v>5.2307899999999999E-3</v>
      </c>
      <c r="U19" t="s">
        <v>60</v>
      </c>
      <c r="V19" t="s">
        <v>60</v>
      </c>
      <c r="W19" t="s">
        <v>60</v>
      </c>
      <c r="X19">
        <v>6.2259100000000003E-3</v>
      </c>
      <c r="Y19" t="s">
        <v>60</v>
      </c>
      <c r="Z19">
        <v>4.58348E-3</v>
      </c>
      <c r="AA19" t="s">
        <v>60</v>
      </c>
      <c r="AB19" t="s">
        <v>60</v>
      </c>
      <c r="AC19" t="s">
        <v>60</v>
      </c>
      <c r="AD19">
        <v>4.3243999999999999E-3</v>
      </c>
      <c r="AE19" t="s">
        <v>60</v>
      </c>
      <c r="AF19" t="s">
        <v>60</v>
      </c>
      <c r="AG19" t="s">
        <v>60</v>
      </c>
      <c r="AH19" t="s">
        <v>60</v>
      </c>
      <c r="AI19" t="s">
        <v>60</v>
      </c>
      <c r="AJ19" t="s">
        <v>60</v>
      </c>
      <c r="AK19">
        <v>5.4122099999999998E-3</v>
      </c>
      <c r="AL19">
        <v>4.4314699999999999E-3</v>
      </c>
      <c r="AM19" t="s">
        <v>60</v>
      </c>
      <c r="AN19">
        <v>5.59021E-3</v>
      </c>
      <c r="AO19" t="s">
        <v>60</v>
      </c>
      <c r="AP19" t="s">
        <v>60</v>
      </c>
      <c r="AQ19">
        <v>3.7694999999999998E-3</v>
      </c>
      <c r="AR19">
        <v>3.9832899999999996E-3</v>
      </c>
      <c r="AS19" t="s">
        <v>60</v>
      </c>
      <c r="AT19" t="s">
        <v>60</v>
      </c>
      <c r="AU19" t="s">
        <v>60</v>
      </c>
      <c r="AV19" t="s">
        <v>60</v>
      </c>
      <c r="AW19">
        <v>3.92568E-3</v>
      </c>
      <c r="AX19">
        <v>4.6242399999999999E-3</v>
      </c>
      <c r="AY19" t="s">
        <v>60</v>
      </c>
      <c r="AZ19" t="s">
        <v>60</v>
      </c>
      <c r="BA19" t="s">
        <v>60</v>
      </c>
    </row>
    <row r="20" spans="1:53" x14ac:dyDescent="0.25">
      <c r="A20" t="s">
        <v>72</v>
      </c>
      <c r="B20" t="s">
        <v>60</v>
      </c>
      <c r="C20">
        <v>35.424799999999998</v>
      </c>
      <c r="D20" t="s">
        <v>60</v>
      </c>
      <c r="E20" t="s">
        <v>60</v>
      </c>
      <c r="F20">
        <v>35.945900000000002</v>
      </c>
      <c r="G20">
        <v>34.103700000000003</v>
      </c>
      <c r="H20" t="s">
        <v>60</v>
      </c>
      <c r="I20" t="s">
        <v>60</v>
      </c>
      <c r="J20" t="s">
        <v>60</v>
      </c>
      <c r="K20">
        <v>32.796199999999999</v>
      </c>
      <c r="L20" t="s">
        <v>60</v>
      </c>
      <c r="M20">
        <v>34.625700000000002</v>
      </c>
      <c r="N20">
        <v>34.0854</v>
      </c>
      <c r="O20" t="s">
        <v>60</v>
      </c>
      <c r="P20" t="s">
        <v>60</v>
      </c>
      <c r="Q20">
        <v>35.798200000000001</v>
      </c>
      <c r="R20">
        <v>34.641500000000001</v>
      </c>
      <c r="S20">
        <v>36.085599999999999</v>
      </c>
      <c r="T20">
        <v>34.113599999999998</v>
      </c>
      <c r="U20" t="s">
        <v>60</v>
      </c>
      <c r="V20" t="s">
        <v>60</v>
      </c>
      <c r="W20" t="s">
        <v>60</v>
      </c>
      <c r="X20">
        <v>34.503</v>
      </c>
      <c r="Y20" t="s">
        <v>60</v>
      </c>
      <c r="Z20">
        <v>35.084400000000002</v>
      </c>
      <c r="AA20" t="s">
        <v>60</v>
      </c>
      <c r="AB20" t="s">
        <v>60</v>
      </c>
      <c r="AC20" t="s">
        <v>60</v>
      </c>
      <c r="AD20">
        <v>33.890700000000002</v>
      </c>
      <c r="AE20" t="s">
        <v>60</v>
      </c>
      <c r="AF20" t="s">
        <v>60</v>
      </c>
      <c r="AG20" t="s">
        <v>60</v>
      </c>
      <c r="AH20" t="s">
        <v>60</v>
      </c>
      <c r="AI20" t="s">
        <v>60</v>
      </c>
      <c r="AJ20" t="s">
        <v>60</v>
      </c>
      <c r="AK20">
        <v>34.753799999999998</v>
      </c>
      <c r="AL20">
        <v>33.561199999999999</v>
      </c>
      <c r="AM20" t="s">
        <v>60</v>
      </c>
      <c r="AN20">
        <v>35.424700000000001</v>
      </c>
      <c r="AO20" t="s">
        <v>60</v>
      </c>
      <c r="AP20" t="s">
        <v>60</v>
      </c>
      <c r="AQ20">
        <v>33.928100000000001</v>
      </c>
      <c r="AR20">
        <v>35.181199999999997</v>
      </c>
      <c r="AS20" t="s">
        <v>60</v>
      </c>
      <c r="AT20" t="s">
        <v>60</v>
      </c>
      <c r="AU20" t="s">
        <v>60</v>
      </c>
      <c r="AV20" t="s">
        <v>60</v>
      </c>
      <c r="AW20">
        <v>33.848799999999997</v>
      </c>
      <c r="AX20">
        <v>34.103900000000003</v>
      </c>
      <c r="AY20" t="s">
        <v>60</v>
      </c>
      <c r="AZ20" t="s">
        <v>60</v>
      </c>
      <c r="BA20" t="s">
        <v>60</v>
      </c>
    </row>
    <row r="21" spans="1:53" x14ac:dyDescent="0.25">
      <c r="A21" t="s">
        <v>73</v>
      </c>
      <c r="B21">
        <v>52</v>
      </c>
    </row>
    <row r="22" spans="1:53" x14ac:dyDescent="0.25">
      <c r="A22" t="s">
        <v>74</v>
      </c>
      <c r="B22" t="s">
        <v>75</v>
      </c>
      <c r="C22" t="s">
        <v>76</v>
      </c>
      <c r="D22" t="s">
        <v>77</v>
      </c>
      <c r="E22" t="s">
        <v>78</v>
      </c>
      <c r="F22" t="s">
        <v>79</v>
      </c>
      <c r="G22" t="s">
        <v>80</v>
      </c>
      <c r="H22" t="s">
        <v>81</v>
      </c>
    </row>
    <row r="23" spans="1:53" x14ac:dyDescent="0.25">
      <c r="A23" t="s">
        <v>82</v>
      </c>
      <c r="B23">
        <v>0.86429400000000001</v>
      </c>
      <c r="C23">
        <v>0.85999099999999995</v>
      </c>
      <c r="D23">
        <v>0.87010500000000002</v>
      </c>
      <c r="E23">
        <v>0.866367</v>
      </c>
      <c r="F23">
        <v>0.85839799999999999</v>
      </c>
      <c r="G23">
        <v>0.86553000000000002</v>
      </c>
      <c r="H23" t="s">
        <v>60</v>
      </c>
    </row>
    <row r="24" spans="1:53" x14ac:dyDescent="0.25">
      <c r="A24" t="s">
        <v>83</v>
      </c>
      <c r="B24">
        <v>0</v>
      </c>
      <c r="C24">
        <v>5.3963400000000003E-3</v>
      </c>
      <c r="D24">
        <v>5.2038400000000004E-3</v>
      </c>
      <c r="E24">
        <v>8.46944E-3</v>
      </c>
      <c r="F24">
        <v>1.01358E-2</v>
      </c>
      <c r="G24">
        <v>8.7192699999999995E-3</v>
      </c>
      <c r="H24" t="s">
        <v>60</v>
      </c>
    </row>
    <row r="25" spans="1:53" x14ac:dyDescent="0.25">
      <c r="A25" t="s">
        <v>84</v>
      </c>
      <c r="B25">
        <v>0</v>
      </c>
      <c r="C25">
        <v>1.5370299999999999</v>
      </c>
      <c r="D25">
        <v>1.3373299999999999</v>
      </c>
      <c r="E25">
        <v>1.3825099999999999</v>
      </c>
      <c r="F25">
        <v>2.3615699999999999</v>
      </c>
      <c r="G25">
        <v>1.42466</v>
      </c>
      <c r="H25" t="s">
        <v>60</v>
      </c>
    </row>
    <row r="26" spans="1:53" x14ac:dyDescent="0.25">
      <c r="A26" t="s">
        <v>85</v>
      </c>
      <c r="B26">
        <v>33.890700000000002</v>
      </c>
      <c r="C26">
        <v>34.709499999999998</v>
      </c>
      <c r="D26">
        <v>34.056800000000003</v>
      </c>
      <c r="E26">
        <v>35.585000000000001</v>
      </c>
      <c r="F26">
        <v>35.027500000000003</v>
      </c>
      <c r="G26">
        <v>34.094499999999996</v>
      </c>
      <c r="H26" t="s">
        <v>60</v>
      </c>
    </row>
    <row r="27" spans="1:53" x14ac:dyDescent="0.25">
      <c r="A27" t="s">
        <v>86</v>
      </c>
      <c r="B27">
        <v>0</v>
      </c>
      <c r="C27">
        <v>0.32108700000000001</v>
      </c>
      <c r="D27">
        <v>0.41492000000000001</v>
      </c>
      <c r="E27">
        <v>0.50064399999999998</v>
      </c>
      <c r="F27">
        <v>0.408026</v>
      </c>
      <c r="G27">
        <v>9.1525900000000004E-3</v>
      </c>
      <c r="H27" t="s">
        <v>60</v>
      </c>
    </row>
    <row r="28" spans="1:53" x14ac:dyDescent="0.25">
      <c r="A28" t="s">
        <v>87</v>
      </c>
      <c r="B28">
        <v>0</v>
      </c>
      <c r="C28">
        <v>2.2659500000000001</v>
      </c>
      <c r="D28">
        <v>2.72424</v>
      </c>
      <c r="E28">
        <v>1.9896499999999999</v>
      </c>
      <c r="F28">
        <v>2.3297500000000002</v>
      </c>
      <c r="G28">
        <v>3.7964199999999997E-2</v>
      </c>
      <c r="H28" t="s">
        <v>60</v>
      </c>
    </row>
    <row r="29" spans="1:53" x14ac:dyDescent="0.25">
      <c r="A29" t="s">
        <v>88</v>
      </c>
      <c r="B29" t="s">
        <v>89</v>
      </c>
    </row>
    <row r="30" spans="1:53" x14ac:dyDescent="0.25">
      <c r="A30" t="s">
        <v>90</v>
      </c>
      <c r="B30">
        <v>0.86411400000000005</v>
      </c>
    </row>
    <row r="31" spans="1:53" x14ac:dyDescent="0.25">
      <c r="A31" t="s">
        <v>91</v>
      </c>
      <c r="B31">
        <v>1.75757E-3</v>
      </c>
    </row>
    <row r="32" spans="1:53" x14ac:dyDescent="0.25">
      <c r="A32" t="s">
        <v>92</v>
      </c>
      <c r="B32">
        <v>1.3405199999999999</v>
      </c>
    </row>
    <row r="33" spans="1:53" x14ac:dyDescent="0.25">
      <c r="A33" t="s">
        <v>93</v>
      </c>
      <c r="B33">
        <v>1.55793</v>
      </c>
    </row>
    <row r="36" spans="1:53" x14ac:dyDescent="0.25">
      <c r="A36" t="s">
        <v>0</v>
      </c>
      <c r="B36" t="s">
        <v>1</v>
      </c>
      <c r="C36" t="s">
        <v>2</v>
      </c>
      <c r="D36" t="s">
        <v>3</v>
      </c>
      <c r="E36" t="s">
        <v>4</v>
      </c>
      <c r="F36" t="s">
        <v>5</v>
      </c>
      <c r="G36" t="s">
        <v>6</v>
      </c>
      <c r="H36" t="s">
        <v>7</v>
      </c>
      <c r="I36" t="s">
        <v>8</v>
      </c>
      <c r="J36" t="s">
        <v>9</v>
      </c>
      <c r="K36" t="s">
        <v>10</v>
      </c>
      <c r="L36" t="s">
        <v>11</v>
      </c>
      <c r="M36" t="s">
        <v>12</v>
      </c>
      <c r="N36" t="s">
        <v>13</v>
      </c>
      <c r="O36" t="s">
        <v>14</v>
      </c>
      <c r="P36" t="s">
        <v>15</v>
      </c>
      <c r="Q36" t="s">
        <v>16</v>
      </c>
      <c r="R36" t="s">
        <v>17</v>
      </c>
      <c r="S36" t="s">
        <v>18</v>
      </c>
      <c r="T36" t="s">
        <v>19</v>
      </c>
      <c r="U36" t="s">
        <v>20</v>
      </c>
      <c r="V36" t="s">
        <v>21</v>
      </c>
      <c r="W36" t="s">
        <v>22</v>
      </c>
      <c r="X36" t="s">
        <v>23</v>
      </c>
      <c r="Y36" t="s">
        <v>24</v>
      </c>
      <c r="Z36" t="s">
        <v>25</v>
      </c>
      <c r="AA36" t="s">
        <v>26</v>
      </c>
      <c r="AB36" t="s">
        <v>27</v>
      </c>
      <c r="AC36" t="s">
        <v>28</v>
      </c>
      <c r="AD36" t="s">
        <v>29</v>
      </c>
      <c r="AE36" t="s">
        <v>30</v>
      </c>
      <c r="AF36" t="s">
        <v>31</v>
      </c>
      <c r="AG36" t="s">
        <v>32</v>
      </c>
      <c r="AH36" t="s">
        <v>33</v>
      </c>
      <c r="AI36" t="s">
        <v>34</v>
      </c>
      <c r="AJ36" t="s">
        <v>35</v>
      </c>
      <c r="AK36" t="s">
        <v>36</v>
      </c>
      <c r="AL36" t="s">
        <v>37</v>
      </c>
      <c r="AM36" t="s">
        <v>38</v>
      </c>
      <c r="AN36" t="s">
        <v>39</v>
      </c>
      <c r="AO36" t="s">
        <v>40</v>
      </c>
      <c r="AP36" t="s">
        <v>41</v>
      </c>
      <c r="AQ36" t="s">
        <v>42</v>
      </c>
      <c r="AR36" t="s">
        <v>43</v>
      </c>
      <c r="AS36" t="s">
        <v>44</v>
      </c>
      <c r="AT36" t="s">
        <v>45</v>
      </c>
      <c r="AU36" t="s">
        <v>46</v>
      </c>
      <c r="AV36" t="s">
        <v>47</v>
      </c>
      <c r="AW36" t="s">
        <v>48</v>
      </c>
      <c r="AX36" t="s">
        <v>49</v>
      </c>
      <c r="AY36" t="s">
        <v>50</v>
      </c>
      <c r="AZ36" t="s">
        <v>51</v>
      </c>
      <c r="BA36" t="s">
        <v>52</v>
      </c>
    </row>
    <row r="37" spans="1:53" x14ac:dyDescent="0.25">
      <c r="B37" t="e">
        <f>1/(1+$B$30)^B20</f>
        <v>#VALUE!</v>
      </c>
      <c r="C37">
        <f t="shared" ref="C37:BA37" si="0">1/(1+$B$30)^C20</f>
        <v>2.6216029123413311E-10</v>
      </c>
      <c r="D37" t="e">
        <f t="shared" si="0"/>
        <v>#VALUE!</v>
      </c>
      <c r="E37" t="e">
        <f t="shared" si="0"/>
        <v>#VALUE!</v>
      </c>
      <c r="F37">
        <f t="shared" si="0"/>
        <v>1.8950632414682076E-10</v>
      </c>
      <c r="G37">
        <f t="shared" si="0"/>
        <v>5.9688145889724799E-10</v>
      </c>
      <c r="H37" t="e">
        <f t="shared" si="0"/>
        <v>#VALUE!</v>
      </c>
      <c r="I37" t="e">
        <f t="shared" si="0"/>
        <v>#VALUE!</v>
      </c>
      <c r="J37" t="e">
        <f t="shared" si="0"/>
        <v>#VALUE!</v>
      </c>
      <c r="K37">
        <f t="shared" si="0"/>
        <v>1.3475064124718032E-9</v>
      </c>
      <c r="L37" t="e">
        <f t="shared" si="0"/>
        <v>#VALUE!</v>
      </c>
      <c r="M37">
        <f t="shared" si="0"/>
        <v>4.3122254672865559E-10</v>
      </c>
      <c r="N37">
        <f>1/(1+$B$30)^N20</f>
        <v>6.0372301833812464E-10</v>
      </c>
      <c r="O37" t="e">
        <f t="shared" si="0"/>
        <v>#VALUE!</v>
      </c>
      <c r="P37" t="e">
        <f t="shared" si="0"/>
        <v>#VALUE!</v>
      </c>
      <c r="Q37">
        <f t="shared" si="0"/>
        <v>2.0776504922935878E-10</v>
      </c>
      <c r="R37">
        <f t="shared" si="0"/>
        <v>4.2700011808025188E-10</v>
      </c>
      <c r="S37">
        <f t="shared" si="0"/>
        <v>1.7371555328015988E-10</v>
      </c>
      <c r="T37">
        <f t="shared" si="0"/>
        <v>5.9321266018409682E-10</v>
      </c>
      <c r="U37" t="e">
        <f t="shared" si="0"/>
        <v>#VALUE!</v>
      </c>
      <c r="V37" t="e">
        <f t="shared" si="0"/>
        <v>#VALUE!</v>
      </c>
      <c r="W37" t="e">
        <f t="shared" si="0"/>
        <v>#VALUE!</v>
      </c>
      <c r="X37">
        <f t="shared" si="0"/>
        <v>4.654665021881807E-10</v>
      </c>
      <c r="Y37" t="e">
        <f t="shared" si="0"/>
        <v>#VALUE!</v>
      </c>
      <c r="Z37">
        <f t="shared" si="0"/>
        <v>3.2406769414867142E-10</v>
      </c>
      <c r="AA37" t="e">
        <f t="shared" si="0"/>
        <v>#VALUE!</v>
      </c>
      <c r="AB37" t="e">
        <f t="shared" si="0"/>
        <v>#VALUE!</v>
      </c>
      <c r="AC37" t="e">
        <f t="shared" si="0"/>
        <v>#VALUE!</v>
      </c>
      <c r="AD37">
        <f t="shared" si="0"/>
        <v>6.8155157256837052E-10</v>
      </c>
      <c r="AE37" t="e">
        <f t="shared" si="0"/>
        <v>#VALUE!</v>
      </c>
      <c r="AF37" t="e">
        <f t="shared" si="0"/>
        <v>#VALUE!</v>
      </c>
      <c r="AG37" t="e">
        <f t="shared" si="0"/>
        <v>#VALUE!</v>
      </c>
      <c r="AH37" t="e">
        <f t="shared" si="0"/>
        <v>#VALUE!</v>
      </c>
      <c r="AI37" t="e">
        <f t="shared" si="0"/>
        <v>#VALUE!</v>
      </c>
      <c r="AJ37" t="e">
        <f>1/(1+$B$30)^AJ20</f>
        <v>#VALUE!</v>
      </c>
      <c r="AK37">
        <f t="shared" si="0"/>
        <v>3.9815661631270556E-10</v>
      </c>
      <c r="AL37">
        <f t="shared" si="0"/>
        <v>8.3679562795009147E-10</v>
      </c>
      <c r="AM37" t="e">
        <f t="shared" si="0"/>
        <v>#VALUE!</v>
      </c>
      <c r="AN37">
        <f t="shared" si="0"/>
        <v>2.6217661871514217E-10</v>
      </c>
      <c r="AO37" t="e">
        <f t="shared" si="0"/>
        <v>#VALUE!</v>
      </c>
      <c r="AP37" t="e">
        <f t="shared" si="0"/>
        <v>#VALUE!</v>
      </c>
      <c r="AQ37">
        <f t="shared" si="0"/>
        <v>6.6586019540668475E-10</v>
      </c>
      <c r="AR37">
        <f t="shared" si="0"/>
        <v>3.0510828732388246E-10</v>
      </c>
      <c r="AS37" t="e">
        <f t="shared" si="0"/>
        <v>#VALUE!</v>
      </c>
      <c r="AT37" t="e">
        <f t="shared" si="0"/>
        <v>#VALUE!</v>
      </c>
      <c r="AU37" t="e">
        <f t="shared" si="0"/>
        <v>#VALUE!</v>
      </c>
      <c r="AV37" t="e">
        <f t="shared" si="0"/>
        <v>#VALUE!</v>
      </c>
      <c r="AW37">
        <f t="shared" si="0"/>
        <v>6.99570553264765E-10</v>
      </c>
      <c r="AX37">
        <f t="shared" si="0"/>
        <v>5.9680711765909812E-10</v>
      </c>
      <c r="AY37" t="e">
        <f t="shared" si="0"/>
        <v>#VALUE!</v>
      </c>
      <c r="AZ37" t="e">
        <f t="shared" si="0"/>
        <v>#VALUE!</v>
      </c>
      <c r="BA37" t="e">
        <f t="shared" si="0"/>
        <v>#VALUE!</v>
      </c>
    </row>
    <row r="39" spans="1:53" x14ac:dyDescent="0.25">
      <c r="A39" t="s">
        <v>0</v>
      </c>
      <c r="B39" t="s">
        <v>94</v>
      </c>
      <c r="C39" t="s">
        <v>95</v>
      </c>
      <c r="D39" t="s">
        <v>96</v>
      </c>
      <c r="E39" t="s">
        <v>97</v>
      </c>
      <c r="F39" t="s">
        <v>98</v>
      </c>
      <c r="G39" t="s">
        <v>99</v>
      </c>
      <c r="H39" t="s">
        <v>100</v>
      </c>
      <c r="I39" t="s">
        <v>101</v>
      </c>
      <c r="J39" t="s">
        <v>102</v>
      </c>
      <c r="K39" t="s">
        <v>103</v>
      </c>
      <c r="L39" t="s">
        <v>104</v>
      </c>
      <c r="M39" t="s">
        <v>105</v>
      </c>
      <c r="N39" t="s">
        <v>106</v>
      </c>
      <c r="O39" t="s">
        <v>107</v>
      </c>
      <c r="P39" t="s">
        <v>108</v>
      </c>
      <c r="Q39" t="s">
        <v>109</v>
      </c>
      <c r="R39" t="s">
        <v>110</v>
      </c>
      <c r="S39" t="s">
        <v>111</v>
      </c>
      <c r="T39" t="s">
        <v>112</v>
      </c>
      <c r="U39" t="s">
        <v>113</v>
      </c>
      <c r="V39" t="s">
        <v>114</v>
      </c>
      <c r="W39" t="s">
        <v>115</v>
      </c>
      <c r="X39" t="s">
        <v>116</v>
      </c>
      <c r="Y39" t="s">
        <v>117</v>
      </c>
      <c r="Z39" t="s">
        <v>118</v>
      </c>
      <c r="AA39" t="s">
        <v>119</v>
      </c>
      <c r="AB39" t="s">
        <v>120</v>
      </c>
      <c r="AC39" t="s">
        <v>121</v>
      </c>
      <c r="AD39" t="s">
        <v>122</v>
      </c>
      <c r="AE39" t="s">
        <v>123</v>
      </c>
      <c r="AF39" t="s">
        <v>124</v>
      </c>
      <c r="AG39" t="s">
        <v>125</v>
      </c>
      <c r="AH39" t="s">
        <v>126</v>
      </c>
      <c r="AI39" t="s">
        <v>127</v>
      </c>
      <c r="AJ39" t="s">
        <v>128</v>
      </c>
      <c r="AK39" t="s">
        <v>129</v>
      </c>
      <c r="AL39" t="s">
        <v>130</v>
      </c>
      <c r="AM39" t="s">
        <v>131</v>
      </c>
      <c r="AN39" t="s">
        <v>132</v>
      </c>
      <c r="AO39" t="s">
        <v>133</v>
      </c>
      <c r="AP39" t="s">
        <v>134</v>
      </c>
      <c r="AQ39" t="s">
        <v>135</v>
      </c>
      <c r="AR39" t="s">
        <v>136</v>
      </c>
      <c r="AS39" t="s">
        <v>137</v>
      </c>
      <c r="AT39" t="s">
        <v>138</v>
      </c>
      <c r="AU39" t="s">
        <v>139</v>
      </c>
      <c r="AV39" t="s">
        <v>140</v>
      </c>
      <c r="AW39" t="s">
        <v>141</v>
      </c>
      <c r="AX39" t="s">
        <v>142</v>
      </c>
      <c r="AY39" t="s">
        <v>143</v>
      </c>
      <c r="AZ39" t="s">
        <v>144</v>
      </c>
    </row>
    <row r="40" spans="1:53" x14ac:dyDescent="0.25">
      <c r="B40">
        <v>2.1054359704736336E-7</v>
      </c>
      <c r="C40">
        <v>7.9710587029188784E-8</v>
      </c>
      <c r="D40">
        <v>2.2887311727886756E-7</v>
      </c>
      <c r="E40">
        <v>5.1473092083039222E-8</v>
      </c>
      <c r="F40">
        <v>7.9705719698709258E-8</v>
      </c>
      <c r="G40">
        <v>9.4660678874991215E-8</v>
      </c>
      <c r="H40" t="e">
        <v>#VALUE!</v>
      </c>
      <c r="I40">
        <v>3.5942112459830609E-7</v>
      </c>
      <c r="J40">
        <v>2.197786747356878E-7</v>
      </c>
      <c r="K40">
        <v>1.3081941779546373E-7</v>
      </c>
      <c r="L40">
        <v>5.7523662994749853E-8</v>
      </c>
      <c r="M40">
        <v>1.4221698859187543E-7</v>
      </c>
      <c r="N40">
        <v>1.2432388962456468E-7</v>
      </c>
      <c r="O40">
        <v>1.4286981198109638E-7</v>
      </c>
      <c r="P40">
        <v>1.8411015720412376E-7</v>
      </c>
      <c r="Q40">
        <v>2.4926979072408488E-7</v>
      </c>
      <c r="R40">
        <v>6.0847798556320664E-8</v>
      </c>
      <c r="S40">
        <v>1.2137584209156246E-7</v>
      </c>
      <c r="T40">
        <v>3.7547263599712058E-8</v>
      </c>
      <c r="U40">
        <v>1.3455821152055459E-10</v>
      </c>
      <c r="V40">
        <v>2.768413073262167E-7</v>
      </c>
      <c r="W40">
        <v>2.6205320340423421E-7</v>
      </c>
      <c r="X40">
        <v>1.4501446893768525E-7</v>
      </c>
      <c r="Y40">
        <v>1.2501666315253185E-7</v>
      </c>
      <c r="Z40">
        <v>4.2906623753764168E-8</v>
      </c>
      <c r="AA40">
        <v>5.898202857508447E-8</v>
      </c>
      <c r="AB40" t="e">
        <v>#VALUE!</v>
      </c>
      <c r="AC40">
        <v>2.11122944997143E-7</v>
      </c>
      <c r="AD40">
        <v>2.246498876230074E-7</v>
      </c>
      <c r="AE40">
        <v>1.7302425122086197E-7</v>
      </c>
      <c r="AF40">
        <v>7.8670918780255593E-8</v>
      </c>
      <c r="AG40">
        <v>7.2622820507067602E-8</v>
      </c>
      <c r="AH40">
        <v>2.6127805726696675E-8</v>
      </c>
      <c r="AI40">
        <v>1.0026845707969744E-8</v>
      </c>
      <c r="AJ40">
        <v>3.4625808320740154E-7</v>
      </c>
      <c r="AK40">
        <v>2.3403163127654937E-7</v>
      </c>
      <c r="AL40">
        <v>8.0444062959717819E-8</v>
      </c>
      <c r="AM40">
        <v>7.4450346621909542E-8</v>
      </c>
      <c r="AN40">
        <v>2.2732702708414126E-7</v>
      </c>
      <c r="AO40">
        <v>3.6740983208065141E-7</v>
      </c>
      <c r="AP40">
        <v>9.3215169155133974E-8</v>
      </c>
      <c r="AQ40">
        <v>6.8039858715076735E-7</v>
      </c>
      <c r="AR40">
        <v>1.9515413760485765E-7</v>
      </c>
      <c r="AS40">
        <v>2.1582866806682519E-7</v>
      </c>
      <c r="AT40">
        <v>8.6059441155236934E-8</v>
      </c>
      <c r="AU40">
        <v>1.6775979745522372E-7</v>
      </c>
      <c r="AV40">
        <v>7.0192153727387899E-7</v>
      </c>
      <c r="AW40">
        <v>4.7259862284992706E-7</v>
      </c>
      <c r="AX40">
        <v>9.8115317726962547E-8</v>
      </c>
      <c r="AY40">
        <v>8.132321603274576E-8</v>
      </c>
      <c r="AZ40">
        <v>8.4368347703205224E-8</v>
      </c>
    </row>
    <row r="42" spans="1:53" x14ac:dyDescent="0.25">
      <c r="A42" t="s">
        <v>145</v>
      </c>
      <c r="B42" t="s">
        <v>1</v>
      </c>
      <c r="C42" t="s">
        <v>2</v>
      </c>
      <c r="D42" t="s">
        <v>3</v>
      </c>
      <c r="E42" t="s">
        <v>4</v>
      </c>
      <c r="F42" t="s">
        <v>5</v>
      </c>
      <c r="G42" t="s">
        <v>6</v>
      </c>
      <c r="H42" t="s">
        <v>7</v>
      </c>
      <c r="I42" t="s">
        <v>8</v>
      </c>
      <c r="J42" t="s">
        <v>9</v>
      </c>
      <c r="K42" t="s">
        <v>10</v>
      </c>
      <c r="L42" t="s">
        <v>11</v>
      </c>
      <c r="M42" t="s">
        <v>12</v>
      </c>
      <c r="N42" t="s">
        <v>13</v>
      </c>
      <c r="O42" t="s">
        <v>14</v>
      </c>
      <c r="P42" t="s">
        <v>15</v>
      </c>
      <c r="Q42" t="s">
        <v>16</v>
      </c>
      <c r="R42" t="s">
        <v>17</v>
      </c>
      <c r="S42" t="s">
        <v>18</v>
      </c>
      <c r="T42" t="s">
        <v>19</v>
      </c>
      <c r="U42" t="s">
        <v>20</v>
      </c>
      <c r="V42" t="s">
        <v>21</v>
      </c>
      <c r="W42" t="s">
        <v>22</v>
      </c>
      <c r="X42" t="s">
        <v>23</v>
      </c>
      <c r="Y42" t="s">
        <v>24</v>
      </c>
      <c r="Z42" t="s">
        <v>25</v>
      </c>
      <c r="AA42" t="s">
        <v>26</v>
      </c>
      <c r="AB42" t="s">
        <v>27</v>
      </c>
      <c r="AC42" t="s">
        <v>28</v>
      </c>
      <c r="AD42" t="s">
        <v>29</v>
      </c>
      <c r="AE42" t="s">
        <v>30</v>
      </c>
      <c r="AF42" t="s">
        <v>31</v>
      </c>
      <c r="AG42" t="s">
        <v>32</v>
      </c>
      <c r="AH42" t="s">
        <v>33</v>
      </c>
      <c r="AI42" t="s">
        <v>34</v>
      </c>
      <c r="AJ42" t="s">
        <v>35</v>
      </c>
      <c r="AK42" t="s">
        <v>36</v>
      </c>
      <c r="AL42" t="s">
        <v>37</v>
      </c>
      <c r="AM42" t="s">
        <v>38</v>
      </c>
      <c r="AN42" t="s">
        <v>39</v>
      </c>
      <c r="AO42" t="s">
        <v>40</v>
      </c>
      <c r="AP42" t="s">
        <v>41</v>
      </c>
      <c r="AQ42" t="s">
        <v>42</v>
      </c>
      <c r="AR42" t="s">
        <v>43</v>
      </c>
      <c r="AS42" t="s">
        <v>44</v>
      </c>
      <c r="AT42" t="s">
        <v>45</v>
      </c>
      <c r="AU42" t="s">
        <v>46</v>
      </c>
      <c r="AV42" t="s">
        <v>47</v>
      </c>
      <c r="AW42" t="s">
        <v>48</v>
      </c>
      <c r="AX42" t="s">
        <v>49</v>
      </c>
      <c r="AY42" t="s">
        <v>50</v>
      </c>
      <c r="AZ42" t="s">
        <v>51</v>
      </c>
      <c r="BA42" t="s">
        <v>52</v>
      </c>
    </row>
    <row r="43" spans="1:53" x14ac:dyDescent="0.25">
      <c r="B43" t="e">
        <f>B37/B40</f>
        <v>#VALUE!</v>
      </c>
      <c r="C43">
        <f t="shared" ref="C43:BA43" si="1">C37/C40</f>
        <v>3.288901775847342E-3</v>
      </c>
      <c r="D43" t="e">
        <f t="shared" si="1"/>
        <v>#VALUE!</v>
      </c>
      <c r="E43" t="e">
        <f t="shared" si="1"/>
        <v>#VALUE!</v>
      </c>
      <c r="F43">
        <f t="shared" si="1"/>
        <v>2.3775749703178403E-3</v>
      </c>
      <c r="G43">
        <f t="shared" si="1"/>
        <v>6.3054846636530987E-3</v>
      </c>
      <c r="H43" t="e">
        <f t="shared" si="1"/>
        <v>#VALUE!</v>
      </c>
      <c r="I43" t="e">
        <f t="shared" si="1"/>
        <v>#VALUE!</v>
      </c>
      <c r="J43" t="e">
        <f t="shared" si="1"/>
        <v>#VALUE!</v>
      </c>
      <c r="K43">
        <f t="shared" si="1"/>
        <v>1.0300507640070915E-2</v>
      </c>
      <c r="L43" t="e">
        <f t="shared" si="1"/>
        <v>#VALUE!</v>
      </c>
      <c r="M43">
        <f t="shared" si="1"/>
        <v>3.0321451114827674E-3</v>
      </c>
      <c r="N43">
        <f t="shared" si="1"/>
        <v>4.8560499527585347E-3</v>
      </c>
      <c r="O43" t="e">
        <f t="shared" si="1"/>
        <v>#VALUE!</v>
      </c>
      <c r="P43" t="e">
        <f t="shared" si="1"/>
        <v>#VALUE!</v>
      </c>
      <c r="Q43">
        <f t="shared" si="1"/>
        <v>8.3349469916044726E-4</v>
      </c>
      <c r="R43">
        <f t="shared" si="1"/>
        <v>7.0175113678931375E-3</v>
      </c>
      <c r="S43">
        <f t="shared" si="1"/>
        <v>1.4312201694066421E-3</v>
      </c>
      <c r="T43">
        <f t="shared" si="1"/>
        <v>1.5799091686368484E-2</v>
      </c>
      <c r="U43" t="e">
        <f t="shared" si="1"/>
        <v>#VALUE!</v>
      </c>
      <c r="V43" t="e">
        <f t="shared" si="1"/>
        <v>#VALUE!</v>
      </c>
      <c r="W43" t="e">
        <f t="shared" si="1"/>
        <v>#VALUE!</v>
      </c>
      <c r="X43">
        <f t="shared" si="1"/>
        <v>3.2097935164538526E-3</v>
      </c>
      <c r="Y43" t="e">
        <f t="shared" si="1"/>
        <v>#VALUE!</v>
      </c>
      <c r="Z43">
        <f t="shared" si="1"/>
        <v>7.5528593442461475E-3</v>
      </c>
      <c r="AA43" t="e">
        <f t="shared" si="1"/>
        <v>#VALUE!</v>
      </c>
      <c r="AB43" t="e">
        <f t="shared" si="1"/>
        <v>#VALUE!</v>
      </c>
      <c r="AC43" t="e">
        <f t="shared" si="1"/>
        <v>#VALUE!</v>
      </c>
      <c r="AD43">
        <f t="shared" si="1"/>
        <v>3.0338389205522565E-3</v>
      </c>
      <c r="AE43" t="e">
        <f t="shared" si="1"/>
        <v>#VALUE!</v>
      </c>
      <c r="AF43" t="e">
        <f t="shared" si="1"/>
        <v>#VALUE!</v>
      </c>
      <c r="AG43" t="e">
        <f t="shared" si="1"/>
        <v>#VALUE!</v>
      </c>
      <c r="AH43" t="e">
        <f t="shared" si="1"/>
        <v>#VALUE!</v>
      </c>
      <c r="AI43" t="e">
        <f t="shared" si="1"/>
        <v>#VALUE!</v>
      </c>
      <c r="AJ43" t="e">
        <f t="shared" si="1"/>
        <v>#VALUE!</v>
      </c>
      <c r="AK43">
        <f t="shared" si="1"/>
        <v>1.7012940265421375E-3</v>
      </c>
      <c r="AL43">
        <f t="shared" si="1"/>
        <v>1.0402204925540807E-2</v>
      </c>
      <c r="AM43" t="e">
        <f t="shared" si="1"/>
        <v>#VALUE!</v>
      </c>
      <c r="AN43">
        <f t="shared" si="1"/>
        <v>1.153301576490955E-3</v>
      </c>
      <c r="AO43" t="e">
        <f t="shared" si="1"/>
        <v>#VALUE!</v>
      </c>
      <c r="AP43" t="e">
        <f t="shared" si="1"/>
        <v>#VALUE!</v>
      </c>
      <c r="AQ43">
        <f t="shared" si="1"/>
        <v>9.7863253684143665E-4</v>
      </c>
      <c r="AR43">
        <f t="shared" si="1"/>
        <v>1.5634220778944321E-3</v>
      </c>
      <c r="AS43" t="e">
        <f t="shared" si="1"/>
        <v>#VALUE!</v>
      </c>
      <c r="AT43" t="e">
        <f t="shared" si="1"/>
        <v>#VALUE!</v>
      </c>
      <c r="AU43" t="e">
        <f t="shared" si="1"/>
        <v>#VALUE!</v>
      </c>
      <c r="AV43" t="e">
        <f t="shared" si="1"/>
        <v>#VALUE!</v>
      </c>
      <c r="AW43">
        <f t="shared" si="1"/>
        <v>1.4802636305753954E-3</v>
      </c>
      <c r="AX43">
        <f t="shared" si="1"/>
        <v>6.0827109516161998E-3</v>
      </c>
      <c r="AY43" t="e">
        <f t="shared" si="1"/>
        <v>#VALUE!</v>
      </c>
      <c r="AZ43" t="e">
        <f t="shared" si="1"/>
        <v>#VALUE!</v>
      </c>
      <c r="BA43" t="e">
        <f t="shared" si="1"/>
        <v>#VALUE!</v>
      </c>
    </row>
    <row r="45" spans="1:53" x14ac:dyDescent="0.25">
      <c r="B45" t="s">
        <v>146</v>
      </c>
      <c r="C45" t="s">
        <v>147</v>
      </c>
      <c r="D45" t="s">
        <v>148</v>
      </c>
      <c r="E45" t="s">
        <v>149</v>
      </c>
      <c r="F45" t="s">
        <v>150</v>
      </c>
      <c r="G45" t="s">
        <v>151</v>
      </c>
      <c r="H45" t="s">
        <v>152</v>
      </c>
      <c r="I45" t="s">
        <v>146</v>
      </c>
      <c r="J45" t="s">
        <v>147</v>
      </c>
      <c r="K45" t="s">
        <v>148</v>
      </c>
      <c r="L45" t="s">
        <v>149</v>
      </c>
      <c r="M45" t="s">
        <v>150</v>
      </c>
      <c r="N45" t="s">
        <v>151</v>
      </c>
      <c r="O45" t="s">
        <v>152</v>
      </c>
      <c r="P45" t="s">
        <v>146</v>
      </c>
      <c r="Q45" t="s">
        <v>147</v>
      </c>
      <c r="R45" t="s">
        <v>148</v>
      </c>
      <c r="S45" t="s">
        <v>149</v>
      </c>
      <c r="T45" t="s">
        <v>150</v>
      </c>
      <c r="U45" t="s">
        <v>151</v>
      </c>
      <c r="V45" t="s">
        <v>152</v>
      </c>
      <c r="W45" t="s">
        <v>146</v>
      </c>
      <c r="X45" t="s">
        <v>147</v>
      </c>
      <c r="Y45" t="s">
        <v>148</v>
      </c>
      <c r="Z45" t="s">
        <v>149</v>
      </c>
      <c r="AA45" t="s">
        <v>150</v>
      </c>
      <c r="AB45" t="s">
        <v>151</v>
      </c>
      <c r="AC45" t="s">
        <v>152</v>
      </c>
      <c r="AD45" t="s">
        <v>146</v>
      </c>
      <c r="AE45" t="s">
        <v>147</v>
      </c>
      <c r="AF45" t="s">
        <v>148</v>
      </c>
      <c r="AG45" t="s">
        <v>149</v>
      </c>
      <c r="AH45" t="s">
        <v>150</v>
      </c>
      <c r="AI45" t="s">
        <v>151</v>
      </c>
      <c r="AJ45" t="s">
        <v>146</v>
      </c>
      <c r="AK45" t="s">
        <v>147</v>
      </c>
      <c r="AL45" t="s">
        <v>148</v>
      </c>
      <c r="AM45" t="s">
        <v>149</v>
      </c>
      <c r="AN45" t="s">
        <v>150</v>
      </c>
      <c r="AO45" t="s">
        <v>151</v>
      </c>
      <c r="AP45" t="s">
        <v>146</v>
      </c>
      <c r="AQ45" t="s">
        <v>147</v>
      </c>
      <c r="AR45" t="s">
        <v>148</v>
      </c>
      <c r="AS45" t="s">
        <v>149</v>
      </c>
      <c r="AT45" t="s">
        <v>150</v>
      </c>
      <c r="AU45" t="s">
        <v>151</v>
      </c>
      <c r="AV45" t="s">
        <v>146</v>
      </c>
      <c r="AW45" t="s">
        <v>147</v>
      </c>
      <c r="AX45" t="s">
        <v>148</v>
      </c>
      <c r="AY45" t="s">
        <v>149</v>
      </c>
      <c r="AZ45" t="s">
        <v>150</v>
      </c>
      <c r="BA45" t="s">
        <v>151</v>
      </c>
    </row>
    <row r="47" spans="1:53" x14ac:dyDescent="0.25">
      <c r="B47" t="str">
        <f>CONCATENATE(B45,"_1")</f>
        <v>HC_1</v>
      </c>
      <c r="C47" t="str">
        <f t="shared" ref="C47:H47" si="2">CONCATENATE(C45,"_1")</f>
        <v>NC_1</v>
      </c>
      <c r="D47" t="str">
        <f t="shared" si="2"/>
        <v>SC_1</v>
      </c>
      <c r="E47" t="str">
        <f t="shared" si="2"/>
        <v>HT_1</v>
      </c>
      <c r="F47" t="str">
        <f t="shared" si="2"/>
        <v>NT_1</v>
      </c>
      <c r="G47" t="str">
        <f t="shared" si="2"/>
        <v>ST_1</v>
      </c>
      <c r="H47" t="str">
        <f t="shared" si="2"/>
        <v>NTC_1</v>
      </c>
      <c r="I47" t="str">
        <f>CONCATENATE(I45,"_2")</f>
        <v>HC_2</v>
      </c>
      <c r="J47" t="str">
        <f t="shared" ref="J47:O47" si="3">CONCATENATE(J45,"_2")</f>
        <v>NC_2</v>
      </c>
      <c r="K47" t="str">
        <f t="shared" si="3"/>
        <v>SC_2</v>
      </c>
      <c r="L47" t="str">
        <f t="shared" si="3"/>
        <v>HT_2</v>
      </c>
      <c r="M47" t="str">
        <f t="shared" si="3"/>
        <v>NT_2</v>
      </c>
      <c r="N47" t="str">
        <f t="shared" si="3"/>
        <v>ST_2</v>
      </c>
      <c r="O47" t="str">
        <f t="shared" si="3"/>
        <v>NTC_2</v>
      </c>
      <c r="P47" t="str">
        <f>CONCATENATE(P45,"_3")</f>
        <v>HC_3</v>
      </c>
      <c r="Q47" t="str">
        <f t="shared" ref="Q47:V47" si="4">CONCATENATE(Q45,"_3")</f>
        <v>NC_3</v>
      </c>
      <c r="R47" t="str">
        <f t="shared" si="4"/>
        <v>SC_3</v>
      </c>
      <c r="S47" t="str">
        <f t="shared" si="4"/>
        <v>HT_3</v>
      </c>
      <c r="T47" t="str">
        <f t="shared" si="4"/>
        <v>NT_3</v>
      </c>
      <c r="U47" t="str">
        <f t="shared" si="4"/>
        <v>ST_3</v>
      </c>
      <c r="V47" t="str">
        <f t="shared" si="4"/>
        <v>NTC_3</v>
      </c>
      <c r="W47" t="str">
        <f>CONCATENATE(W45,"_4")</f>
        <v>HC_4</v>
      </c>
      <c r="X47" t="str">
        <f t="shared" ref="X47:AC47" si="5">CONCATENATE(X45,"_4")</f>
        <v>NC_4</v>
      </c>
      <c r="Y47" t="str">
        <f t="shared" si="5"/>
        <v>SC_4</v>
      </c>
      <c r="Z47" t="str">
        <f t="shared" si="5"/>
        <v>HT_4</v>
      </c>
      <c r="AA47" t="str">
        <f t="shared" si="5"/>
        <v>NT_4</v>
      </c>
      <c r="AB47" t="str">
        <f t="shared" si="5"/>
        <v>ST_4</v>
      </c>
      <c r="AC47" t="str">
        <f t="shared" si="5"/>
        <v>NTC_4</v>
      </c>
      <c r="AD47" t="str">
        <f>CONCATENATE(AD45,"_5")</f>
        <v>HC_5</v>
      </c>
      <c r="AE47" t="str">
        <f t="shared" ref="AE47:AI47" si="6">CONCATENATE(AE45,"_5")</f>
        <v>NC_5</v>
      </c>
      <c r="AF47" t="str">
        <f t="shared" si="6"/>
        <v>SC_5</v>
      </c>
      <c r="AG47" t="str">
        <f t="shared" si="6"/>
        <v>HT_5</v>
      </c>
      <c r="AH47" t="str">
        <f t="shared" si="6"/>
        <v>NT_5</v>
      </c>
      <c r="AI47" t="str">
        <f t="shared" si="6"/>
        <v>ST_5</v>
      </c>
      <c r="AJ47" t="str">
        <f>CONCATENATE(AJ45,"_6")</f>
        <v>HC_6</v>
      </c>
      <c r="AK47" t="str">
        <f t="shared" ref="AK47:AO47" si="7">CONCATENATE(AK45,"_6")</f>
        <v>NC_6</v>
      </c>
      <c r="AL47" t="str">
        <f t="shared" si="7"/>
        <v>SC_6</v>
      </c>
      <c r="AM47" t="str">
        <f t="shared" si="7"/>
        <v>HT_6</v>
      </c>
      <c r="AN47" t="str">
        <f t="shared" si="7"/>
        <v>NT_6</v>
      </c>
      <c r="AO47" t="str">
        <f t="shared" si="7"/>
        <v>ST_6</v>
      </c>
      <c r="AP47" t="str">
        <f>CONCATENATE(AP45,"_7")</f>
        <v>HC_7</v>
      </c>
      <c r="AQ47" t="str">
        <f t="shared" ref="AQ47:AU47" si="8">CONCATENATE(AQ45,"_7")</f>
        <v>NC_7</v>
      </c>
      <c r="AR47" t="str">
        <f t="shared" si="8"/>
        <v>SC_7</v>
      </c>
      <c r="AS47" t="str">
        <f t="shared" si="8"/>
        <v>HT_7</v>
      </c>
      <c r="AT47" t="str">
        <f t="shared" si="8"/>
        <v>NT_7</v>
      </c>
      <c r="AU47" t="str">
        <f t="shared" si="8"/>
        <v>ST_7</v>
      </c>
      <c r="AV47" t="str">
        <f>CONCATENATE(AV45,"_8")</f>
        <v>HC_8</v>
      </c>
      <c r="AW47" t="str">
        <f t="shared" ref="AW47:BA47" si="9">CONCATENATE(AW45,"_8")</f>
        <v>NC_8</v>
      </c>
      <c r="AX47" t="str">
        <f t="shared" si="9"/>
        <v>SC_8</v>
      </c>
      <c r="AY47" t="str">
        <f t="shared" si="9"/>
        <v>HT_8</v>
      </c>
      <c r="AZ47" t="str">
        <f t="shared" si="9"/>
        <v>NT_8</v>
      </c>
      <c r="BA47" t="str">
        <f t="shared" si="9"/>
        <v>ST_8</v>
      </c>
    </row>
    <row r="48" spans="1:53" x14ac:dyDescent="0.25">
      <c r="B48" t="e">
        <v>#VALUE!</v>
      </c>
      <c r="C48">
        <v>3.288901775847342E-3</v>
      </c>
      <c r="D48" t="e">
        <v>#VALUE!</v>
      </c>
      <c r="E48" t="e">
        <v>#VALUE!</v>
      </c>
      <c r="F48">
        <v>2.3775749703178403E-3</v>
      </c>
      <c r="G48">
        <v>6.3054846636530987E-3</v>
      </c>
      <c r="H48" t="e">
        <v>#VALUE!</v>
      </c>
      <c r="I48" t="e">
        <v>#VALUE!</v>
      </c>
      <c r="J48" t="e">
        <v>#VALUE!</v>
      </c>
      <c r="K48">
        <v>1.0300507640070915E-2</v>
      </c>
      <c r="L48" t="e">
        <v>#VALUE!</v>
      </c>
      <c r="M48">
        <v>3.0321451114827674E-3</v>
      </c>
      <c r="N48">
        <v>4.8560499527585347E-3</v>
      </c>
      <c r="O48" t="e">
        <v>#VALUE!</v>
      </c>
      <c r="P48" t="e">
        <v>#VALUE!</v>
      </c>
      <c r="Q48">
        <v>8.3349469916044726E-4</v>
      </c>
      <c r="R48">
        <v>7.0175113678931375E-3</v>
      </c>
      <c r="S48">
        <v>1.4312201694066421E-3</v>
      </c>
      <c r="T48">
        <v>1.5799091686368484E-2</v>
      </c>
      <c r="U48" t="e">
        <v>#VALUE!</v>
      </c>
      <c r="V48" t="e">
        <v>#VALUE!</v>
      </c>
      <c r="W48" t="e">
        <v>#VALUE!</v>
      </c>
      <c r="X48">
        <v>3.2097935164538526E-3</v>
      </c>
      <c r="Y48" t="e">
        <v>#VALUE!</v>
      </c>
      <c r="Z48">
        <v>7.5528593442461475E-3</v>
      </c>
      <c r="AA48" t="e">
        <v>#VALUE!</v>
      </c>
      <c r="AB48" t="e">
        <v>#VALUE!</v>
      </c>
      <c r="AC48" t="e">
        <v>#VALUE!</v>
      </c>
      <c r="AD48">
        <v>3.0338389205522565E-3</v>
      </c>
      <c r="AE48" t="e">
        <v>#VALUE!</v>
      </c>
      <c r="AF48" t="e">
        <v>#VALUE!</v>
      </c>
      <c r="AG48" t="e">
        <v>#VALUE!</v>
      </c>
      <c r="AH48" t="e">
        <v>#VALUE!</v>
      </c>
      <c r="AI48" t="e">
        <v>#VALUE!</v>
      </c>
      <c r="AJ48" t="e">
        <v>#VALUE!</v>
      </c>
      <c r="AK48">
        <v>1.7012940265421375E-3</v>
      </c>
      <c r="AL48">
        <v>1.0402204925540807E-2</v>
      </c>
      <c r="AM48" t="e">
        <v>#VALUE!</v>
      </c>
      <c r="AN48">
        <v>1.153301576490955E-3</v>
      </c>
      <c r="AO48" t="e">
        <v>#VALUE!</v>
      </c>
      <c r="AP48" t="e">
        <v>#VALUE!</v>
      </c>
      <c r="AQ48">
        <v>9.7863253684143665E-4</v>
      </c>
      <c r="AR48">
        <v>1.5634220778944321E-3</v>
      </c>
      <c r="AS48" t="e">
        <v>#VALUE!</v>
      </c>
      <c r="AT48" t="e">
        <v>#VALUE!</v>
      </c>
      <c r="AU48" t="e">
        <v>#VALUE!</v>
      </c>
      <c r="AV48" t="e">
        <v>#VALUE!</v>
      </c>
      <c r="AW48">
        <v>1.4802636305753954E-3</v>
      </c>
      <c r="AX48">
        <v>6.0827109516161998E-3</v>
      </c>
      <c r="AY48" t="e">
        <v>#VALUE!</v>
      </c>
      <c r="AZ48" t="e">
        <v>#VALUE!</v>
      </c>
      <c r="BA48" t="e">
        <v>#VALUE!</v>
      </c>
    </row>
    <row r="53" spans="2:53" x14ac:dyDescent="0.25">
      <c r="B53" t="s">
        <v>146</v>
      </c>
      <c r="C53" t="s">
        <v>147</v>
      </c>
      <c r="D53" t="s">
        <v>148</v>
      </c>
      <c r="E53" t="s">
        <v>149</v>
      </c>
      <c r="F53" t="s">
        <v>150</v>
      </c>
      <c r="G53" t="s">
        <v>151</v>
      </c>
      <c r="H53" t="s">
        <v>152</v>
      </c>
      <c r="I53" t="s">
        <v>146</v>
      </c>
      <c r="J53" t="s">
        <v>147</v>
      </c>
      <c r="K53" t="s">
        <v>148</v>
      </c>
      <c r="L53" t="s">
        <v>149</v>
      </c>
      <c r="M53" t="s">
        <v>150</v>
      </c>
      <c r="N53" t="s">
        <v>151</v>
      </c>
      <c r="O53" t="s">
        <v>152</v>
      </c>
      <c r="P53" t="s">
        <v>146</v>
      </c>
      <c r="Q53" t="s">
        <v>147</v>
      </c>
      <c r="R53" t="s">
        <v>148</v>
      </c>
      <c r="S53" t="s">
        <v>149</v>
      </c>
      <c r="T53" t="s">
        <v>150</v>
      </c>
      <c r="U53" t="s">
        <v>151</v>
      </c>
      <c r="V53" t="s">
        <v>152</v>
      </c>
      <c r="W53" t="s">
        <v>146</v>
      </c>
      <c r="X53" t="s">
        <v>147</v>
      </c>
      <c r="Y53" t="s">
        <v>148</v>
      </c>
      <c r="Z53" t="s">
        <v>149</v>
      </c>
      <c r="AA53" t="s">
        <v>150</v>
      </c>
      <c r="AB53" t="s">
        <v>151</v>
      </c>
      <c r="AC53" t="s">
        <v>152</v>
      </c>
      <c r="AD53" t="s">
        <v>146</v>
      </c>
      <c r="AE53" t="s">
        <v>147</v>
      </c>
      <c r="AF53" t="s">
        <v>148</v>
      </c>
      <c r="AG53" t="s">
        <v>149</v>
      </c>
      <c r="AH53" t="s">
        <v>150</v>
      </c>
      <c r="AI53" t="s">
        <v>151</v>
      </c>
      <c r="AJ53" t="s">
        <v>146</v>
      </c>
      <c r="AK53" t="s">
        <v>147</v>
      </c>
      <c r="AL53" t="s">
        <v>148</v>
      </c>
      <c r="AM53" t="s">
        <v>149</v>
      </c>
      <c r="AN53" t="s">
        <v>150</v>
      </c>
      <c r="AO53" t="s">
        <v>151</v>
      </c>
      <c r="AP53" t="s">
        <v>146</v>
      </c>
      <c r="AQ53" t="s">
        <v>147</v>
      </c>
      <c r="AR53" t="s">
        <v>148</v>
      </c>
      <c r="AS53" t="s">
        <v>149</v>
      </c>
      <c r="AT53" t="s">
        <v>150</v>
      </c>
      <c r="AU53" t="s">
        <v>151</v>
      </c>
      <c r="AV53" t="s">
        <v>146</v>
      </c>
      <c r="AW53" t="s">
        <v>147</v>
      </c>
      <c r="AX53" t="s">
        <v>148</v>
      </c>
      <c r="AY53" t="s">
        <v>149</v>
      </c>
      <c r="AZ53" t="s">
        <v>150</v>
      </c>
      <c r="BA53" t="s">
        <v>151</v>
      </c>
    </row>
    <row r="54" spans="2:53" x14ac:dyDescent="0.25">
      <c r="B54" t="e">
        <v>#VALUE!</v>
      </c>
      <c r="C54">
        <v>3.288901775847342E-3</v>
      </c>
      <c r="D54" t="e">
        <v>#VALUE!</v>
      </c>
      <c r="E54" t="e">
        <v>#VALUE!</v>
      </c>
      <c r="F54">
        <v>2.3775749703178403E-3</v>
      </c>
      <c r="G54">
        <v>6.3054846636530987E-3</v>
      </c>
      <c r="H54" t="e">
        <v>#VALUE!</v>
      </c>
      <c r="I54" t="e">
        <v>#VALUE!</v>
      </c>
      <c r="J54" t="e">
        <v>#VALUE!</v>
      </c>
      <c r="K54">
        <v>1.0300507640070915E-2</v>
      </c>
      <c r="L54" t="e">
        <v>#VALUE!</v>
      </c>
      <c r="M54">
        <v>3.0321451114827674E-3</v>
      </c>
      <c r="N54">
        <v>4.8560499527585347E-3</v>
      </c>
      <c r="O54" t="e">
        <v>#VALUE!</v>
      </c>
      <c r="P54" t="e">
        <v>#VALUE!</v>
      </c>
      <c r="Q54">
        <v>8.3349469916044726E-4</v>
      </c>
      <c r="R54">
        <v>7.0175113678931375E-3</v>
      </c>
      <c r="S54">
        <v>1.4312201694066421E-3</v>
      </c>
      <c r="T54">
        <v>1.5799091686368484E-2</v>
      </c>
      <c r="U54" t="e">
        <v>#VALUE!</v>
      </c>
      <c r="V54" t="e">
        <v>#VALUE!</v>
      </c>
      <c r="W54" t="e">
        <v>#VALUE!</v>
      </c>
      <c r="X54">
        <v>3.2097935164538526E-3</v>
      </c>
      <c r="Y54" t="e">
        <v>#VALUE!</v>
      </c>
      <c r="Z54">
        <v>7.5528593442461475E-3</v>
      </c>
      <c r="AA54" t="e">
        <v>#VALUE!</v>
      </c>
      <c r="AB54" t="e">
        <v>#VALUE!</v>
      </c>
      <c r="AC54" t="e">
        <v>#VALUE!</v>
      </c>
      <c r="AD54">
        <v>3.0338389205522565E-3</v>
      </c>
      <c r="AE54" t="e">
        <v>#VALUE!</v>
      </c>
      <c r="AF54" t="e">
        <v>#VALUE!</v>
      </c>
      <c r="AG54" t="e">
        <v>#VALUE!</v>
      </c>
      <c r="AH54" t="e">
        <v>#VALUE!</v>
      </c>
      <c r="AI54" t="e">
        <v>#VALUE!</v>
      </c>
      <c r="AJ54" t="e">
        <v>#VALUE!</v>
      </c>
      <c r="AK54">
        <v>1.7012940265421375E-3</v>
      </c>
      <c r="AL54">
        <v>1.0402204925540807E-2</v>
      </c>
      <c r="AM54" t="e">
        <v>#VALUE!</v>
      </c>
      <c r="AN54">
        <v>1.153301576490955E-3</v>
      </c>
      <c r="AO54" t="e">
        <v>#VALUE!</v>
      </c>
      <c r="AP54" t="e">
        <v>#VALUE!</v>
      </c>
      <c r="AQ54">
        <v>9.7863253684143665E-4</v>
      </c>
      <c r="AR54">
        <v>1.5634220778944321E-3</v>
      </c>
      <c r="AS54" t="e">
        <v>#VALUE!</v>
      </c>
      <c r="AT54" t="e">
        <v>#VALUE!</v>
      </c>
      <c r="AU54" t="e">
        <v>#VALUE!</v>
      </c>
      <c r="AV54" t="e">
        <v>#VALUE!</v>
      </c>
      <c r="AW54">
        <v>1.4802636305753954E-3</v>
      </c>
      <c r="AX54">
        <v>6.0827109516161998E-3</v>
      </c>
      <c r="AY54" t="e">
        <v>#VALUE!</v>
      </c>
      <c r="AZ54" t="e">
        <v>#VALUE!</v>
      </c>
      <c r="BA54" t="e">
        <v>#VALUE!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2"/>
  <sheetViews>
    <sheetView tabSelected="1" workbookViewId="0">
      <selection activeCell="G17" sqref="G17"/>
    </sheetView>
  </sheetViews>
  <sheetFormatPr defaultRowHeight="15" x14ac:dyDescent="0.25"/>
  <cols>
    <col min="1" max="1" width="13.28515625" bestFit="1" customWidth="1"/>
    <col min="2" max="3" width="13.28515625" customWidth="1"/>
  </cols>
  <sheetData>
    <row r="1" spans="1:58" x14ac:dyDescent="0.25">
      <c r="A1" t="s">
        <v>89</v>
      </c>
      <c r="B1" t="s">
        <v>146</v>
      </c>
      <c r="C1">
        <v>1</v>
      </c>
      <c r="D1" t="e">
        <v>#VALUE!</v>
      </c>
    </row>
    <row r="2" spans="1:58" x14ac:dyDescent="0.25">
      <c r="A2" t="s">
        <v>89</v>
      </c>
      <c r="B2" t="s">
        <v>146</v>
      </c>
      <c r="C2">
        <v>2</v>
      </c>
      <c r="D2" t="e">
        <v>#VALUE!</v>
      </c>
    </row>
    <row r="3" spans="1:58" x14ac:dyDescent="0.25">
      <c r="A3" t="s">
        <v>89</v>
      </c>
      <c r="B3" t="s">
        <v>146</v>
      </c>
      <c r="C3">
        <v>3</v>
      </c>
      <c r="D3" t="e">
        <v>#VALUE!</v>
      </c>
      <c r="G3" t="s">
        <v>1</v>
      </c>
      <c r="H3" t="s">
        <v>2</v>
      </c>
      <c r="I3" t="s">
        <v>3</v>
      </c>
      <c r="J3" t="s">
        <v>4</v>
      </c>
      <c r="K3" t="s">
        <v>5</v>
      </c>
      <c r="L3" t="s">
        <v>6</v>
      </c>
      <c r="M3" t="s">
        <v>7</v>
      </c>
      <c r="N3" t="s">
        <v>8</v>
      </c>
      <c r="O3" t="s">
        <v>9</v>
      </c>
      <c r="P3" t="s">
        <v>10</v>
      </c>
      <c r="Q3" t="s">
        <v>11</v>
      </c>
      <c r="R3" t="s">
        <v>12</v>
      </c>
      <c r="S3" t="s">
        <v>13</v>
      </c>
      <c r="T3" t="s">
        <v>14</v>
      </c>
      <c r="U3" t="s">
        <v>15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A3" t="s">
        <v>21</v>
      </c>
      <c r="AB3" t="s">
        <v>22</v>
      </c>
      <c r="AC3" t="s">
        <v>23</v>
      </c>
      <c r="AD3" t="s">
        <v>24</v>
      </c>
      <c r="AE3" t="s">
        <v>25</v>
      </c>
      <c r="AF3" t="s">
        <v>26</v>
      </c>
      <c r="AG3" t="s">
        <v>27</v>
      </c>
      <c r="AH3" t="s">
        <v>28</v>
      </c>
      <c r="AI3" t="s">
        <v>29</v>
      </c>
      <c r="AJ3" t="s">
        <v>30</v>
      </c>
      <c r="AK3" t="s">
        <v>31</v>
      </c>
      <c r="AL3" t="s">
        <v>32</v>
      </c>
      <c r="AM3" t="s">
        <v>33</v>
      </c>
      <c r="AN3" t="s">
        <v>34</v>
      </c>
      <c r="AO3" t="s">
        <v>35</v>
      </c>
      <c r="AP3" t="s">
        <v>36</v>
      </c>
      <c r="AQ3" t="s">
        <v>37</v>
      </c>
      <c r="AR3" t="s">
        <v>38</v>
      </c>
      <c r="AS3" t="s">
        <v>39</v>
      </c>
      <c r="AT3" t="s">
        <v>40</v>
      </c>
      <c r="AU3" t="s">
        <v>41</v>
      </c>
      <c r="AV3" t="s">
        <v>42</v>
      </c>
      <c r="AW3" t="s">
        <v>43</v>
      </c>
      <c r="AX3" t="s">
        <v>44</v>
      </c>
      <c r="AY3" t="s">
        <v>45</v>
      </c>
      <c r="AZ3" t="s">
        <v>46</v>
      </c>
      <c r="BA3" t="s">
        <v>47</v>
      </c>
      <c r="BB3" t="s">
        <v>48</v>
      </c>
      <c r="BC3" t="s">
        <v>49</v>
      </c>
      <c r="BD3" t="s">
        <v>50</v>
      </c>
      <c r="BE3" t="s">
        <v>51</v>
      </c>
      <c r="BF3" t="s">
        <v>52</v>
      </c>
    </row>
    <row r="4" spans="1:58" x14ac:dyDescent="0.25">
      <c r="A4" t="s">
        <v>89</v>
      </c>
      <c r="B4" t="s">
        <v>146</v>
      </c>
      <c r="C4">
        <v>4</v>
      </c>
      <c r="D4" t="e">
        <v>#VALUE!</v>
      </c>
      <c r="G4" t="e">
        <v>#VALUE!</v>
      </c>
      <c r="H4">
        <v>3.288901775847342E-3</v>
      </c>
      <c r="I4" t="e">
        <v>#VALUE!</v>
      </c>
      <c r="J4" t="e">
        <v>#VALUE!</v>
      </c>
      <c r="K4">
        <v>2.3775749703178403E-3</v>
      </c>
      <c r="L4">
        <v>6.3054846636530987E-3</v>
      </c>
      <c r="M4" t="e">
        <v>#VALUE!</v>
      </c>
      <c r="N4" t="e">
        <v>#VALUE!</v>
      </c>
      <c r="O4" t="e">
        <v>#VALUE!</v>
      </c>
      <c r="P4">
        <v>1.0300507640070915E-2</v>
      </c>
      <c r="Q4" t="e">
        <v>#VALUE!</v>
      </c>
      <c r="R4">
        <v>3.0321451114827674E-3</v>
      </c>
      <c r="S4">
        <v>4.8560499527585347E-3</v>
      </c>
      <c r="T4" t="e">
        <v>#VALUE!</v>
      </c>
      <c r="U4" t="e">
        <v>#VALUE!</v>
      </c>
      <c r="V4">
        <v>8.3349469916044726E-4</v>
      </c>
      <c r="W4">
        <v>7.0175113678931375E-3</v>
      </c>
      <c r="X4">
        <v>1.4312201694066421E-3</v>
      </c>
      <c r="Y4">
        <v>1.5799091686368484E-2</v>
      </c>
      <c r="Z4" t="e">
        <v>#VALUE!</v>
      </c>
      <c r="AA4" t="e">
        <v>#VALUE!</v>
      </c>
      <c r="AB4" t="e">
        <v>#VALUE!</v>
      </c>
      <c r="AC4">
        <v>3.2097935164538526E-3</v>
      </c>
      <c r="AD4" t="e">
        <v>#VALUE!</v>
      </c>
      <c r="AE4">
        <v>7.5528593442461475E-3</v>
      </c>
      <c r="AF4" t="e">
        <v>#VALUE!</v>
      </c>
      <c r="AG4" t="e">
        <v>#VALUE!</v>
      </c>
      <c r="AH4" t="e">
        <v>#VALUE!</v>
      </c>
      <c r="AI4">
        <v>3.0338389205522565E-3</v>
      </c>
      <c r="AJ4" t="e">
        <v>#VALUE!</v>
      </c>
      <c r="AK4" t="e">
        <v>#VALUE!</v>
      </c>
      <c r="AL4" t="e">
        <v>#VALUE!</v>
      </c>
      <c r="AM4" t="e">
        <v>#VALUE!</v>
      </c>
      <c r="AN4" t="e">
        <v>#VALUE!</v>
      </c>
      <c r="AO4" t="e">
        <v>#VALUE!</v>
      </c>
      <c r="AP4">
        <v>1.7012940265421375E-3</v>
      </c>
      <c r="AQ4">
        <v>1.0402204925540807E-2</v>
      </c>
      <c r="AR4" t="e">
        <v>#VALUE!</v>
      </c>
      <c r="AS4">
        <v>1.153301576490955E-3</v>
      </c>
      <c r="AT4" t="e">
        <v>#VALUE!</v>
      </c>
      <c r="AU4" t="e">
        <v>#VALUE!</v>
      </c>
      <c r="AV4">
        <v>9.7863253684143665E-4</v>
      </c>
      <c r="AW4">
        <v>1.5634220778944321E-3</v>
      </c>
      <c r="AX4" t="e">
        <v>#VALUE!</v>
      </c>
      <c r="AY4" t="e">
        <v>#VALUE!</v>
      </c>
      <c r="AZ4" t="e">
        <v>#VALUE!</v>
      </c>
      <c r="BA4" t="e">
        <v>#VALUE!</v>
      </c>
      <c r="BB4">
        <v>1.4802636305753954E-3</v>
      </c>
      <c r="BC4">
        <v>6.0827109516161998E-3</v>
      </c>
      <c r="BD4" t="e">
        <v>#VALUE!</v>
      </c>
      <c r="BE4" t="e">
        <v>#VALUE!</v>
      </c>
      <c r="BF4" t="e">
        <v>#VALUE!</v>
      </c>
    </row>
    <row r="5" spans="1:58" x14ac:dyDescent="0.25">
      <c r="A5" t="s">
        <v>89</v>
      </c>
      <c r="B5" t="s">
        <v>146</v>
      </c>
      <c r="C5">
        <v>5</v>
      </c>
      <c r="D5">
        <v>3.0338389205522565E-3</v>
      </c>
    </row>
    <row r="6" spans="1:58" x14ac:dyDescent="0.25">
      <c r="A6" t="s">
        <v>89</v>
      </c>
      <c r="B6" t="s">
        <v>146</v>
      </c>
      <c r="C6">
        <v>6</v>
      </c>
      <c r="D6" t="e">
        <v>#VALUE!</v>
      </c>
    </row>
    <row r="7" spans="1:58" x14ac:dyDescent="0.25">
      <c r="A7" t="s">
        <v>89</v>
      </c>
      <c r="B7" t="s">
        <v>146</v>
      </c>
      <c r="C7">
        <v>7</v>
      </c>
      <c r="D7" t="e">
        <v>#VALUE!</v>
      </c>
    </row>
    <row r="8" spans="1:58" x14ac:dyDescent="0.25">
      <c r="A8" t="s">
        <v>89</v>
      </c>
      <c r="B8" t="s">
        <v>146</v>
      </c>
      <c r="C8">
        <v>8</v>
      </c>
      <c r="D8" t="e">
        <v>#VALUE!</v>
      </c>
    </row>
    <row r="9" spans="1:58" x14ac:dyDescent="0.25">
      <c r="A9" t="s">
        <v>89</v>
      </c>
      <c r="B9" t="s">
        <v>149</v>
      </c>
      <c r="C9">
        <v>1</v>
      </c>
      <c r="D9" t="e">
        <v>#VALUE!</v>
      </c>
    </row>
    <row r="10" spans="1:58" x14ac:dyDescent="0.25">
      <c r="A10" t="s">
        <v>89</v>
      </c>
      <c r="B10" t="s">
        <v>149</v>
      </c>
      <c r="C10">
        <v>2</v>
      </c>
      <c r="D10" t="e">
        <v>#VALUE!</v>
      </c>
    </row>
    <row r="11" spans="1:58" x14ac:dyDescent="0.25">
      <c r="A11" t="s">
        <v>89</v>
      </c>
      <c r="B11" t="s">
        <v>149</v>
      </c>
      <c r="C11">
        <v>3</v>
      </c>
      <c r="D11">
        <v>1.4312201694066421E-3</v>
      </c>
    </row>
    <row r="12" spans="1:58" x14ac:dyDescent="0.25">
      <c r="A12" t="s">
        <v>89</v>
      </c>
      <c r="B12" t="s">
        <v>149</v>
      </c>
      <c r="C12">
        <v>4</v>
      </c>
      <c r="D12">
        <v>7.5528593442461475E-3</v>
      </c>
    </row>
    <row r="13" spans="1:58" x14ac:dyDescent="0.25">
      <c r="A13" t="s">
        <v>89</v>
      </c>
      <c r="B13" t="s">
        <v>149</v>
      </c>
      <c r="C13">
        <v>5</v>
      </c>
      <c r="D13" t="e">
        <v>#VALUE!</v>
      </c>
    </row>
    <row r="14" spans="1:58" x14ac:dyDescent="0.25">
      <c r="A14" t="s">
        <v>89</v>
      </c>
      <c r="B14" t="s">
        <v>149</v>
      </c>
      <c r="C14">
        <v>6</v>
      </c>
      <c r="D14" t="e">
        <v>#VALUE!</v>
      </c>
    </row>
    <row r="15" spans="1:58" x14ac:dyDescent="0.25">
      <c r="A15" t="s">
        <v>89</v>
      </c>
      <c r="B15" t="s">
        <v>149</v>
      </c>
      <c r="C15">
        <v>7</v>
      </c>
      <c r="D15" t="e">
        <v>#VALUE!</v>
      </c>
    </row>
    <row r="16" spans="1:58" x14ac:dyDescent="0.25">
      <c r="A16" t="s">
        <v>89</v>
      </c>
      <c r="B16" t="s">
        <v>149</v>
      </c>
      <c r="C16">
        <v>8</v>
      </c>
      <c r="D16" t="e">
        <v>#VALUE!</v>
      </c>
    </row>
    <row r="17" spans="1:4" x14ac:dyDescent="0.25">
      <c r="A17" t="s">
        <v>89</v>
      </c>
      <c r="B17" t="s">
        <v>147</v>
      </c>
      <c r="C17">
        <v>1</v>
      </c>
      <c r="D17">
        <v>3.288901775847342E-3</v>
      </c>
    </row>
    <row r="18" spans="1:4" x14ac:dyDescent="0.25">
      <c r="A18" t="s">
        <v>89</v>
      </c>
      <c r="B18" t="s">
        <v>147</v>
      </c>
      <c r="C18">
        <v>2</v>
      </c>
      <c r="D18" t="e">
        <v>#VALUE!</v>
      </c>
    </row>
    <row r="19" spans="1:4" x14ac:dyDescent="0.25">
      <c r="A19" t="s">
        <v>89</v>
      </c>
      <c r="B19" t="s">
        <v>147</v>
      </c>
      <c r="C19">
        <v>3</v>
      </c>
      <c r="D19">
        <v>8.3349469916044726E-4</v>
      </c>
    </row>
    <row r="20" spans="1:4" x14ac:dyDescent="0.25">
      <c r="A20" t="s">
        <v>89</v>
      </c>
      <c r="B20" t="s">
        <v>147</v>
      </c>
      <c r="C20">
        <v>4</v>
      </c>
      <c r="D20">
        <v>3.2097935164538526E-3</v>
      </c>
    </row>
    <row r="21" spans="1:4" x14ac:dyDescent="0.25">
      <c r="A21" t="s">
        <v>89</v>
      </c>
      <c r="B21" t="s">
        <v>147</v>
      </c>
      <c r="C21">
        <v>5</v>
      </c>
      <c r="D21" t="e">
        <v>#VALUE!</v>
      </c>
    </row>
    <row r="22" spans="1:4" x14ac:dyDescent="0.25">
      <c r="A22" t="s">
        <v>89</v>
      </c>
      <c r="B22" t="s">
        <v>147</v>
      </c>
      <c r="C22">
        <v>6</v>
      </c>
      <c r="D22">
        <v>1.7012940265421375E-3</v>
      </c>
    </row>
    <row r="23" spans="1:4" x14ac:dyDescent="0.25">
      <c r="A23" t="s">
        <v>89</v>
      </c>
      <c r="B23" t="s">
        <v>147</v>
      </c>
      <c r="C23">
        <v>7</v>
      </c>
      <c r="D23">
        <v>9.7863253684143665E-4</v>
      </c>
    </row>
    <row r="24" spans="1:4" x14ac:dyDescent="0.25">
      <c r="A24" t="s">
        <v>89</v>
      </c>
      <c r="B24" t="s">
        <v>147</v>
      </c>
      <c r="C24">
        <v>8</v>
      </c>
      <c r="D24">
        <v>1.4802636305753954E-3</v>
      </c>
    </row>
    <row r="25" spans="1:4" x14ac:dyDescent="0.25">
      <c r="A25" t="s">
        <v>89</v>
      </c>
      <c r="B25" t="s">
        <v>150</v>
      </c>
      <c r="C25">
        <v>1</v>
      </c>
      <c r="D25">
        <v>2.3775749703178403E-3</v>
      </c>
    </row>
    <row r="26" spans="1:4" x14ac:dyDescent="0.25">
      <c r="A26" t="s">
        <v>89</v>
      </c>
      <c r="B26" t="s">
        <v>150</v>
      </c>
      <c r="C26">
        <v>2</v>
      </c>
      <c r="D26">
        <v>3.0321451114827674E-3</v>
      </c>
    </row>
    <row r="27" spans="1:4" x14ac:dyDescent="0.25">
      <c r="A27" t="s">
        <v>89</v>
      </c>
      <c r="B27" t="s">
        <v>150</v>
      </c>
      <c r="C27">
        <v>3</v>
      </c>
      <c r="D27">
        <v>1.5799091686368484E-2</v>
      </c>
    </row>
    <row r="28" spans="1:4" x14ac:dyDescent="0.25">
      <c r="A28" t="s">
        <v>89</v>
      </c>
      <c r="B28" t="s">
        <v>150</v>
      </c>
      <c r="C28">
        <v>4</v>
      </c>
      <c r="D28" t="e">
        <v>#VALUE!</v>
      </c>
    </row>
    <row r="29" spans="1:4" x14ac:dyDescent="0.25">
      <c r="A29" t="s">
        <v>89</v>
      </c>
      <c r="B29" t="s">
        <v>150</v>
      </c>
      <c r="C29">
        <v>5</v>
      </c>
      <c r="D29" t="e">
        <v>#VALUE!</v>
      </c>
    </row>
    <row r="30" spans="1:4" x14ac:dyDescent="0.25">
      <c r="A30" t="s">
        <v>89</v>
      </c>
      <c r="B30" t="s">
        <v>150</v>
      </c>
      <c r="C30">
        <v>6</v>
      </c>
      <c r="D30">
        <v>1.153301576490955E-3</v>
      </c>
    </row>
    <row r="31" spans="1:4" x14ac:dyDescent="0.25">
      <c r="A31" t="s">
        <v>89</v>
      </c>
      <c r="B31" t="s">
        <v>150</v>
      </c>
      <c r="C31">
        <v>7</v>
      </c>
      <c r="D31" t="e">
        <v>#VALUE!</v>
      </c>
    </row>
    <row r="32" spans="1:4" x14ac:dyDescent="0.25">
      <c r="A32" t="s">
        <v>89</v>
      </c>
      <c r="B32" t="s">
        <v>150</v>
      </c>
      <c r="C32">
        <v>8</v>
      </c>
      <c r="D32" t="e">
        <v>#VALUE!</v>
      </c>
    </row>
    <row r="33" spans="1:4" x14ac:dyDescent="0.25">
      <c r="A33" t="s">
        <v>89</v>
      </c>
      <c r="B33" t="s">
        <v>152</v>
      </c>
      <c r="C33">
        <v>1</v>
      </c>
      <c r="D33" t="e">
        <v>#VALUE!</v>
      </c>
    </row>
    <row r="34" spans="1:4" x14ac:dyDescent="0.25">
      <c r="A34" t="s">
        <v>89</v>
      </c>
      <c r="B34" t="s">
        <v>152</v>
      </c>
      <c r="C34">
        <v>2</v>
      </c>
      <c r="D34" t="e">
        <v>#VALUE!</v>
      </c>
    </row>
    <row r="35" spans="1:4" x14ac:dyDescent="0.25">
      <c r="A35" t="s">
        <v>89</v>
      </c>
      <c r="B35" t="s">
        <v>152</v>
      </c>
      <c r="C35">
        <v>3</v>
      </c>
      <c r="D35" t="e">
        <v>#VALUE!</v>
      </c>
    </row>
    <row r="36" spans="1:4" x14ac:dyDescent="0.25">
      <c r="A36" t="s">
        <v>89</v>
      </c>
      <c r="B36" t="s">
        <v>152</v>
      </c>
      <c r="C36">
        <v>4</v>
      </c>
      <c r="D36" t="e">
        <v>#VALUE!</v>
      </c>
    </row>
    <row r="37" spans="1:4" x14ac:dyDescent="0.25">
      <c r="A37" t="s">
        <v>89</v>
      </c>
      <c r="B37" t="s">
        <v>148</v>
      </c>
      <c r="C37">
        <v>1</v>
      </c>
      <c r="D37" t="e">
        <v>#VALUE!</v>
      </c>
    </row>
    <row r="38" spans="1:4" x14ac:dyDescent="0.25">
      <c r="A38" t="s">
        <v>89</v>
      </c>
      <c r="B38" t="s">
        <v>148</v>
      </c>
      <c r="C38">
        <v>2</v>
      </c>
      <c r="D38">
        <v>1.0300507640070915E-2</v>
      </c>
    </row>
    <row r="39" spans="1:4" x14ac:dyDescent="0.25">
      <c r="A39" t="s">
        <v>89</v>
      </c>
      <c r="B39" t="s">
        <v>148</v>
      </c>
      <c r="C39">
        <v>3</v>
      </c>
      <c r="D39">
        <v>7.0175113678931375E-3</v>
      </c>
    </row>
    <row r="40" spans="1:4" x14ac:dyDescent="0.25">
      <c r="A40" t="s">
        <v>89</v>
      </c>
      <c r="B40" t="s">
        <v>148</v>
      </c>
      <c r="C40">
        <v>4</v>
      </c>
      <c r="D40" t="e">
        <v>#VALUE!</v>
      </c>
    </row>
    <row r="41" spans="1:4" x14ac:dyDescent="0.25">
      <c r="A41" t="s">
        <v>89</v>
      </c>
      <c r="B41" t="s">
        <v>148</v>
      </c>
      <c r="C41">
        <v>5</v>
      </c>
      <c r="D41" t="e">
        <v>#VALUE!</v>
      </c>
    </row>
    <row r="42" spans="1:4" x14ac:dyDescent="0.25">
      <c r="A42" t="s">
        <v>89</v>
      </c>
      <c r="B42" t="s">
        <v>148</v>
      </c>
      <c r="C42">
        <v>6</v>
      </c>
      <c r="D42">
        <v>1.0402204925540807E-2</v>
      </c>
    </row>
    <row r="43" spans="1:4" x14ac:dyDescent="0.25">
      <c r="A43" t="s">
        <v>89</v>
      </c>
      <c r="B43" t="s">
        <v>148</v>
      </c>
      <c r="C43">
        <v>7</v>
      </c>
      <c r="D43">
        <v>1.5634220778944321E-3</v>
      </c>
    </row>
    <row r="44" spans="1:4" x14ac:dyDescent="0.25">
      <c r="A44" t="s">
        <v>89</v>
      </c>
      <c r="B44" t="s">
        <v>148</v>
      </c>
      <c r="C44">
        <v>8</v>
      </c>
      <c r="D44">
        <v>6.0827109516161998E-3</v>
      </c>
    </row>
    <row r="45" spans="1:4" x14ac:dyDescent="0.25">
      <c r="A45" t="s">
        <v>89</v>
      </c>
      <c r="B45" t="s">
        <v>151</v>
      </c>
      <c r="C45">
        <v>1</v>
      </c>
      <c r="D45">
        <v>6.3054846636530987E-3</v>
      </c>
    </row>
    <row r="46" spans="1:4" x14ac:dyDescent="0.25">
      <c r="A46" t="s">
        <v>89</v>
      </c>
      <c r="B46" t="s">
        <v>151</v>
      </c>
      <c r="C46">
        <v>2</v>
      </c>
      <c r="D46">
        <v>4.8560499527585347E-3</v>
      </c>
    </row>
    <row r="47" spans="1:4" x14ac:dyDescent="0.25">
      <c r="A47" t="s">
        <v>89</v>
      </c>
      <c r="B47" t="s">
        <v>151</v>
      </c>
      <c r="C47">
        <v>3</v>
      </c>
      <c r="D47" t="e">
        <v>#VALUE!</v>
      </c>
    </row>
    <row r="48" spans="1:4" x14ac:dyDescent="0.25">
      <c r="A48" t="s">
        <v>89</v>
      </c>
      <c r="B48" t="s">
        <v>151</v>
      </c>
      <c r="C48">
        <v>4</v>
      </c>
      <c r="D48" t="e">
        <v>#VALUE!</v>
      </c>
    </row>
    <row r="49" spans="1:4" x14ac:dyDescent="0.25">
      <c r="A49" t="s">
        <v>89</v>
      </c>
      <c r="B49" t="s">
        <v>151</v>
      </c>
      <c r="C49">
        <v>5</v>
      </c>
      <c r="D49" t="e">
        <v>#VALUE!</v>
      </c>
    </row>
    <row r="50" spans="1:4" x14ac:dyDescent="0.25">
      <c r="A50" t="s">
        <v>89</v>
      </c>
      <c r="B50" t="s">
        <v>151</v>
      </c>
      <c r="C50">
        <v>6</v>
      </c>
      <c r="D50" t="e">
        <v>#VALUE!</v>
      </c>
    </row>
    <row r="51" spans="1:4" x14ac:dyDescent="0.25">
      <c r="A51" t="s">
        <v>89</v>
      </c>
      <c r="B51" t="s">
        <v>151</v>
      </c>
      <c r="C51">
        <v>7</v>
      </c>
      <c r="D51" t="e">
        <v>#VALUE!</v>
      </c>
    </row>
    <row r="52" spans="1:4" x14ac:dyDescent="0.25">
      <c r="A52" t="s">
        <v>89</v>
      </c>
      <c r="B52" t="s">
        <v>151</v>
      </c>
      <c r="C52">
        <v>8</v>
      </c>
      <c r="D52" t="e">
        <v>#VALUE!</v>
      </c>
    </row>
  </sheetData>
  <sortState ref="A2:D52">
    <sortCondition ref="B2:B5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Miner_1276484049_102106_Analyze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2015-06-30T19:53:29Z</dcterms:created>
  <dcterms:modified xsi:type="dcterms:W3CDTF">2015-06-30T19:53:29Z</dcterms:modified>
</cp:coreProperties>
</file>